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G97"/>
  <c r="G87"/>
  <c r="F50"/>
  <c r="F130" s="1"/>
  <c r="F126"/>
  <c r="F127"/>
  <c r="F128"/>
  <c r="G114"/>
  <c r="F114"/>
  <c r="H121"/>
  <c r="H122"/>
  <c r="G121"/>
  <c r="F121"/>
  <c r="F97"/>
  <c r="H100"/>
  <c r="H101"/>
  <c r="G100"/>
  <c r="F100"/>
  <c r="H90"/>
  <c r="H91"/>
  <c r="G90"/>
  <c r="F90"/>
  <c r="H47"/>
  <c r="H48"/>
  <c r="H49"/>
  <c r="F47"/>
  <c r="F48"/>
  <c r="H37"/>
  <c r="H38"/>
  <c r="H39"/>
  <c r="F37"/>
  <c r="F38"/>
  <c r="H32"/>
  <c r="H33"/>
  <c r="H34"/>
  <c r="G32"/>
  <c r="H112"/>
  <c r="H113"/>
  <c r="H108"/>
  <c r="H109"/>
  <c r="H110"/>
  <c r="H111"/>
  <c r="G111"/>
  <c r="G105" s="1"/>
  <c r="G112"/>
  <c r="F111"/>
  <c r="F112"/>
  <c r="G70"/>
  <c r="F70"/>
  <c r="H71"/>
  <c r="F32"/>
  <c r="G29"/>
  <c r="H45"/>
  <c r="H46"/>
  <c r="G43"/>
  <c r="G44"/>
  <c r="F44"/>
  <c r="H44" s="1"/>
  <c r="H41"/>
  <c r="H42"/>
  <c r="G41"/>
  <c r="G40" s="1"/>
  <c r="H40" s="1"/>
  <c r="F40"/>
  <c r="F41"/>
  <c r="F29"/>
  <c r="F28" s="1"/>
  <c r="H30"/>
  <c r="H22"/>
  <c r="H23"/>
  <c r="H24"/>
  <c r="H27"/>
  <c r="G26"/>
  <c r="G25" s="1"/>
  <c r="F108"/>
  <c r="F109"/>
  <c r="F25"/>
  <c r="F26"/>
  <c r="H26" s="1"/>
  <c r="G23"/>
  <c r="G22" s="1"/>
  <c r="F23"/>
  <c r="H31"/>
  <c r="H93"/>
  <c r="G92"/>
  <c r="F92"/>
  <c r="F87" s="1"/>
  <c r="H80"/>
  <c r="G79"/>
  <c r="F79"/>
  <c r="H36"/>
  <c r="G35"/>
  <c r="F35"/>
  <c r="G124"/>
  <c r="G119"/>
  <c r="G117"/>
  <c r="G115"/>
  <c r="G106"/>
  <c r="G103"/>
  <c r="G102" s="1"/>
  <c r="G98"/>
  <c r="G95"/>
  <c r="G94" s="1"/>
  <c r="G88"/>
  <c r="G85"/>
  <c r="G84" s="1"/>
  <c r="G82"/>
  <c r="G81" s="1"/>
  <c r="G20"/>
  <c r="G19" s="1"/>
  <c r="F20"/>
  <c r="F19" s="1"/>
  <c r="H21"/>
  <c r="G77"/>
  <c r="G74"/>
  <c r="G73" s="1"/>
  <c r="G68"/>
  <c r="G65"/>
  <c r="G64" s="1"/>
  <c r="G62"/>
  <c r="G61" s="1"/>
  <c r="G59"/>
  <c r="G57"/>
  <c r="G55"/>
  <c r="G52"/>
  <c r="G51" s="1"/>
  <c r="G17"/>
  <c r="G15"/>
  <c r="H13"/>
  <c r="H16"/>
  <c r="H18"/>
  <c r="H53"/>
  <c r="H56"/>
  <c r="H58"/>
  <c r="H60"/>
  <c r="H63"/>
  <c r="H66"/>
  <c r="H69"/>
  <c r="H72"/>
  <c r="H75"/>
  <c r="H78"/>
  <c r="H83"/>
  <c r="H86"/>
  <c r="H89"/>
  <c r="H96"/>
  <c r="H99"/>
  <c r="H104"/>
  <c r="H107"/>
  <c r="H116"/>
  <c r="H118"/>
  <c r="H120"/>
  <c r="H125"/>
  <c r="G12"/>
  <c r="G11" s="1"/>
  <c r="F124"/>
  <c r="F123" s="1"/>
  <c r="F119"/>
  <c r="F117"/>
  <c r="F115"/>
  <c r="F106"/>
  <c r="F105" s="1"/>
  <c r="F103"/>
  <c r="F102" s="1"/>
  <c r="F98"/>
  <c r="F95"/>
  <c r="F94" s="1"/>
  <c r="F88"/>
  <c r="F85"/>
  <c r="F84" s="1"/>
  <c r="F82"/>
  <c r="F81" s="1"/>
  <c r="F77"/>
  <c r="F74"/>
  <c r="F73" s="1"/>
  <c r="F68"/>
  <c r="F65"/>
  <c r="F64" s="1"/>
  <c r="F62"/>
  <c r="F61" s="1"/>
  <c r="F59"/>
  <c r="F57"/>
  <c r="F55"/>
  <c r="F52"/>
  <c r="F51" s="1"/>
  <c r="F17"/>
  <c r="F15"/>
  <c r="F12"/>
  <c r="F11" s="1"/>
  <c r="H87" l="1"/>
  <c r="H25"/>
  <c r="F43"/>
  <c r="H43" s="1"/>
  <c r="H35"/>
  <c r="H77"/>
  <c r="H124"/>
  <c r="H92"/>
  <c r="F22"/>
  <c r="F14"/>
  <c r="H68"/>
  <c r="H98"/>
  <c r="H79"/>
  <c r="G76"/>
  <c r="F76"/>
  <c r="G14"/>
  <c r="H15"/>
  <c r="H57"/>
  <c r="H11"/>
  <c r="H12"/>
  <c r="H97"/>
  <c r="H81"/>
  <c r="H82"/>
  <c r="H119"/>
  <c r="H64"/>
  <c r="H29"/>
  <c r="H94"/>
  <c r="G67"/>
  <c r="G123"/>
  <c r="H123" s="1"/>
  <c r="H103"/>
  <c r="H117"/>
  <c r="H115"/>
  <c r="H105"/>
  <c r="H106"/>
  <c r="H102"/>
  <c r="H95"/>
  <c r="H88"/>
  <c r="H84"/>
  <c r="H85"/>
  <c r="H19"/>
  <c r="H20"/>
  <c r="H73"/>
  <c r="H74"/>
  <c r="H70"/>
  <c r="F67"/>
  <c r="H65"/>
  <c r="H61"/>
  <c r="H62"/>
  <c r="H59"/>
  <c r="G54"/>
  <c r="H55"/>
  <c r="H51"/>
  <c r="H52"/>
  <c r="H17"/>
  <c r="F54"/>
  <c r="G50" l="1"/>
  <c r="G130" s="1"/>
  <c r="H76"/>
  <c r="H28"/>
  <c r="H14"/>
  <c r="H114"/>
  <c r="H67"/>
  <c r="H54"/>
  <c r="H50" l="1"/>
  <c r="H130"/>
</calcChain>
</file>

<file path=xl/sharedStrings.xml><?xml version="1.0" encoding="utf-8"?>
<sst xmlns="http://schemas.openxmlformats.org/spreadsheetml/2006/main" count="441" uniqueCount="120">
  <si>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</si>
  <si>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</si>
  <si>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</si>
  <si>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</si>
  <si>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</si>
  <si>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</si>
  <si>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</si>
  <si>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</si>
  <si>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</si>
  <si>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</si>
  <si>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</si>
  <si>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</si>
  <si>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</si>
  <si>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</si>
  <si>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</si>
  <si>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</si>
  <si>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</si>
  <si>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</si>
  <si>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</si>
  <si>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</si>
  <si>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</si>
  <si>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</si>
  <si>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</si>
  <si>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</si>
  <si>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</si>
  <si>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</si>
  <si>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</si>
  <si>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</si>
  <si>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</si>
  <si>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</si>
  <si>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</si>
  <si>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</si>
  <si>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</si>
  <si>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</si>
  <si>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</si>
  <si>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</si>
  <si>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</si>
  <si>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</si>
  <si>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</si>
  <si>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</si>
  <si>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</si>
  <si>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</si>
  <si>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</si>
  <si>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</si>
  <si>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</si>
  <si>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</si>
  <si>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</si>
  <si>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</si>
  <si>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</si>
  <si>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</si>
  <si>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</si>
  <si>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</si>
  <si>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</si>
  <si>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</si>
  <si>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</si>
  <si>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</si>
  <si>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</si>
  <si>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</si>
  <si>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</si>
  <si>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</si>
  <si>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</si>
  <si>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</si>
  <si>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</si>
  <si>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</si>
  <si>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</si>
  <si>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</si>
  <si>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</si>
  <si>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</si>
  <si>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</si>
  <si>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</si>
  <si>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</si>
  <si>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</si>
  <si>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</si>
  <si>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</si>
  <si>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</si>
  <si>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</si>
  <si>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</si>
  <si>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</si>
  <si>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</si>
  <si>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</si>
  <si>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</si>
  <si>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</si>
  <si>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44.0.00.70510</t>
  </si>
  <si>
    <t>назначено</t>
  </si>
  <si>
    <t>исполнено</t>
  </si>
  <si>
    <t>% исполнения</t>
  </si>
  <si>
    <t>61.0.00.70760</t>
  </si>
  <si>
    <t>Пособия, компенсации и иные социальные выплаты гражданам, кроме публичных нормативных обязательств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</si>
  <si>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</si>
  <si>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</si>
  <si>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</si>
  <si>
    <t>руб.</t>
  </si>
  <si>
    <t>44.0.00.S0760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</si>
  <si>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</si>
  <si>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</si>
  <si>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</si>
  <si>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 xml:space="preserve"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</t>
  </si>
  <si>
    <t xml:space="preserve">Расходы на реализацию мероприятий по подготовке объектов ЖКХ к работе в осенне-зимний период в рамках подпрограммы  "Безопасность  жилищно-коммунального хозяйства" ГП НСО "Жилищно-коммунальное хозяйство Новосибирской области в 2015-2022 годах" </t>
  </si>
  <si>
    <t>Расходы на реализацию мероприятий в рамках ГП "Управление государственными  финансами в Новосибирской области на 2012-2019 годы"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</si>
  <si>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</si>
  <si>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</si>
  <si>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</si>
  <si>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</si>
  <si>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</si>
  <si>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Исполнение судебных актов</t>
  </si>
  <si>
    <t>09.1.00.S0810</t>
  </si>
  <si>
    <t>Софинансирование расходов на реализацию мероприятий по обеспечению сбалансированности местных бюджетов в рамках ГП  "Управление государственными  финансами в Новосибирской области на 2014-2019 годы" (инициативное бюджетирование)</t>
  </si>
  <si>
    <t>44.0.00.S0511</t>
  </si>
  <si>
    <t>00.0.00.00000</t>
  </si>
  <si>
    <t>Приложнние №4 к решению 3 сессии №47 от 15.11.2018г.</t>
  </si>
  <si>
    <t>Расходы на реализацию мероприятий в рамках ГП "Управление государственными  финансами в Новосибирской области на 2012-2019 годы" (инициативное бюджетирование)</t>
  </si>
  <si>
    <t>44.0.00.70511</t>
  </si>
  <si>
    <t>Расходы на реализацию мероприятий  по ГП НСО "Развитие  физической культуры и спорта в Новосибирской области на 2015-2021 годы"</t>
  </si>
  <si>
    <t>14.0.00.70670</t>
  </si>
  <si>
    <t>44.0.00.S0510</t>
  </si>
  <si>
    <t>Софинансирование расходов на реализацию мероприятий  по ГП НСО "Развитие  физической культуры и спорта в Новосибирской области на 2015-2021 годы"</t>
  </si>
  <si>
    <t>14.0.00.S0670</t>
  </si>
  <si>
    <t>400</t>
  </si>
  <si>
    <t>414</t>
  </si>
  <si>
    <t>Физкультура и спорт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</si>
</sst>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i/>
      <sz val="8"/>
      <name val="Arial Cyr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0"/>
  <sheetViews>
    <sheetView tabSelected="1" topLeftCell="A123" workbookViewId="0">
      <selection activeCell="F28" sqref="F28:G28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5"/>
      <c r="E1" s="45"/>
      <c r="F1" s="52" t="s">
        <v>109</v>
      </c>
      <c r="G1" s="52"/>
      <c r="H1" s="52"/>
    </row>
    <row r="2" spans="1:8" ht="9" customHeight="1">
      <c r="D2" s="45"/>
      <c r="E2" s="45"/>
      <c r="F2" s="52"/>
      <c r="G2" s="52"/>
      <c r="H2" s="52"/>
    </row>
    <row r="3" spans="1:8" ht="15" hidden="1" customHeight="1">
      <c r="D3" s="45"/>
      <c r="E3" s="45"/>
      <c r="F3" s="45"/>
      <c r="G3" s="45"/>
      <c r="H3" s="45"/>
    </row>
    <row r="5" spans="1:8">
      <c r="A5" s="51" t="s">
        <v>95</v>
      </c>
      <c r="B5" s="51"/>
      <c r="C5" s="51"/>
      <c r="D5" s="51"/>
      <c r="E5" s="51"/>
      <c r="F5" s="51"/>
    </row>
    <row r="6" spans="1:8">
      <c r="A6" s="51"/>
      <c r="B6" s="51"/>
      <c r="C6" s="51"/>
      <c r="D6" s="51"/>
      <c r="E6" s="51"/>
      <c r="F6" s="51"/>
    </row>
    <row r="7" spans="1:8" ht="5.25" customHeight="1">
      <c r="A7" s="51"/>
      <c r="B7" s="51"/>
      <c r="C7" s="51"/>
      <c r="D7" s="51"/>
      <c r="E7" s="51"/>
      <c r="F7" s="51"/>
    </row>
    <row r="8" spans="1:8">
      <c r="F8" s="11"/>
    </row>
    <row r="9" spans="1:8" ht="15.75" thickBot="1">
      <c r="F9" s="11"/>
      <c r="G9" s="11" t="s">
        <v>91</v>
      </c>
    </row>
    <row r="10" spans="1:8" ht="48.75" customHeight="1" thickBot="1">
      <c r="A10" s="2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7" t="s">
        <v>83</v>
      </c>
      <c r="G10" s="38" t="s">
        <v>84</v>
      </c>
      <c r="H10" s="39" t="s">
        <v>85</v>
      </c>
    </row>
    <row r="11" spans="1:8" ht="57" customHeight="1">
      <c r="A11" s="6" t="s">
        <v>11</v>
      </c>
      <c r="B11" s="7" t="s">
        <v>5</v>
      </c>
      <c r="C11" s="7"/>
      <c r="D11" s="7"/>
      <c r="E11" s="7"/>
      <c r="F11" s="40">
        <f>F12</f>
        <v>100</v>
      </c>
      <c r="G11" s="40">
        <f>G12</f>
        <v>100</v>
      </c>
      <c r="H11" s="44">
        <f>G11*100/F11</f>
        <v>100</v>
      </c>
    </row>
    <row r="12" spans="1:8" ht="23.25">
      <c r="A12" s="4" t="s">
        <v>6</v>
      </c>
      <c r="B12" s="8" t="s">
        <v>5</v>
      </c>
      <c r="C12" s="9">
        <v>200</v>
      </c>
      <c r="D12" s="10" t="s">
        <v>8</v>
      </c>
      <c r="E12" s="10" t="s">
        <v>9</v>
      </c>
      <c r="F12" s="41">
        <f>F13</f>
        <v>100</v>
      </c>
      <c r="G12" s="41">
        <f>G13</f>
        <v>100</v>
      </c>
      <c r="H12" s="44">
        <f t="shared" ref="H12:H115" si="0">G12*100/F12</f>
        <v>100</v>
      </c>
    </row>
    <row r="13" spans="1:8" ht="23.25">
      <c r="A13" s="5" t="s">
        <v>7</v>
      </c>
      <c r="B13" s="8" t="s">
        <v>5</v>
      </c>
      <c r="C13" s="9">
        <v>240</v>
      </c>
      <c r="D13" s="10" t="s">
        <v>8</v>
      </c>
      <c r="E13" s="10" t="s">
        <v>9</v>
      </c>
      <c r="F13" s="41">
        <v>100</v>
      </c>
      <c r="G13" s="41">
        <v>100</v>
      </c>
      <c r="H13" s="44">
        <f t="shared" si="0"/>
        <v>100</v>
      </c>
    </row>
    <row r="14" spans="1:8" ht="68.25">
      <c r="A14" s="12" t="s">
        <v>10</v>
      </c>
      <c r="B14" s="13" t="s">
        <v>12</v>
      </c>
      <c r="C14" s="13"/>
      <c r="D14" s="14"/>
      <c r="E14" s="14"/>
      <c r="F14" s="42">
        <f>F15+F17</f>
        <v>228000</v>
      </c>
      <c r="G14" s="42">
        <f>G15+G17</f>
        <v>146714.14000000001</v>
      </c>
      <c r="H14" s="44">
        <f t="shared" si="0"/>
        <v>64.348307017543874</v>
      </c>
    </row>
    <row r="15" spans="1:8" ht="56.25" customHeight="1">
      <c r="A15" s="5" t="s">
        <v>13</v>
      </c>
      <c r="B15" s="9" t="s">
        <v>12</v>
      </c>
      <c r="C15" s="9">
        <v>100</v>
      </c>
      <c r="D15" s="10" t="s">
        <v>15</v>
      </c>
      <c r="E15" s="10" t="s">
        <v>16</v>
      </c>
      <c r="F15" s="41">
        <f>F16</f>
        <v>212000</v>
      </c>
      <c r="G15" s="41">
        <f>G16</f>
        <v>144914.14000000001</v>
      </c>
      <c r="H15" s="44">
        <f t="shared" si="0"/>
        <v>68.355726415094352</v>
      </c>
    </row>
    <row r="16" spans="1:8" ht="23.25">
      <c r="A16" s="4" t="s">
        <v>14</v>
      </c>
      <c r="B16" s="9" t="s">
        <v>12</v>
      </c>
      <c r="C16" s="9">
        <v>120</v>
      </c>
      <c r="D16" s="10" t="s">
        <v>15</v>
      </c>
      <c r="E16" s="10" t="s">
        <v>16</v>
      </c>
      <c r="F16" s="41">
        <v>212000</v>
      </c>
      <c r="G16" s="41">
        <v>144914.14000000001</v>
      </c>
      <c r="H16" s="44">
        <f t="shared" si="0"/>
        <v>68.355726415094352</v>
      </c>
    </row>
    <row r="17" spans="1:8" ht="23.25">
      <c r="A17" s="4" t="s">
        <v>6</v>
      </c>
      <c r="B17" s="9" t="s">
        <v>12</v>
      </c>
      <c r="C17" s="9">
        <v>200</v>
      </c>
      <c r="D17" s="10" t="s">
        <v>15</v>
      </c>
      <c r="E17" s="10" t="s">
        <v>16</v>
      </c>
      <c r="F17" s="41">
        <f>F18</f>
        <v>16000</v>
      </c>
      <c r="G17" s="41">
        <f>G18</f>
        <v>1800</v>
      </c>
      <c r="H17" s="44">
        <f t="shared" si="0"/>
        <v>11.25</v>
      </c>
    </row>
    <row r="18" spans="1:8" ht="23.25">
      <c r="A18" s="5" t="s">
        <v>7</v>
      </c>
      <c r="B18" s="9" t="s">
        <v>12</v>
      </c>
      <c r="C18" s="9">
        <v>240</v>
      </c>
      <c r="D18" s="10" t="s">
        <v>15</v>
      </c>
      <c r="E18" s="10" t="s">
        <v>16</v>
      </c>
      <c r="F18" s="41">
        <v>16000</v>
      </c>
      <c r="G18" s="41">
        <v>1800</v>
      </c>
      <c r="H18" s="44">
        <f t="shared" si="0"/>
        <v>11.25</v>
      </c>
    </row>
    <row r="19" spans="1:8" ht="69" customHeight="1">
      <c r="A19" s="46" t="s">
        <v>96</v>
      </c>
      <c r="B19" s="13" t="s">
        <v>86</v>
      </c>
      <c r="C19" s="13"/>
      <c r="D19" s="14"/>
      <c r="E19" s="14"/>
      <c r="F19" s="42">
        <f>F20</f>
        <v>900000</v>
      </c>
      <c r="G19" s="42">
        <f>G20</f>
        <v>0</v>
      </c>
      <c r="H19" s="44">
        <f t="shared" si="0"/>
        <v>0</v>
      </c>
    </row>
    <row r="20" spans="1:8" ht="27.75" customHeight="1">
      <c r="A20" s="4" t="s">
        <v>6</v>
      </c>
      <c r="B20" s="9" t="s">
        <v>86</v>
      </c>
      <c r="C20" s="9">
        <v>200</v>
      </c>
      <c r="D20" s="10" t="s">
        <v>9</v>
      </c>
      <c r="E20" s="10" t="s">
        <v>46</v>
      </c>
      <c r="F20" s="41">
        <f>F21</f>
        <v>900000</v>
      </c>
      <c r="G20" s="41">
        <f>G21</f>
        <v>0</v>
      </c>
      <c r="H20" s="44">
        <f t="shared" si="0"/>
        <v>0</v>
      </c>
    </row>
    <row r="21" spans="1:8" ht="24" customHeight="1">
      <c r="A21" s="5" t="s">
        <v>7</v>
      </c>
      <c r="B21" s="9" t="s">
        <v>86</v>
      </c>
      <c r="C21" s="9">
        <v>240</v>
      </c>
      <c r="D21" s="10" t="s">
        <v>9</v>
      </c>
      <c r="E21" s="10" t="s">
        <v>46</v>
      </c>
      <c r="F21" s="41">
        <v>900000</v>
      </c>
      <c r="G21" s="41"/>
      <c r="H21" s="44">
        <f t="shared" si="0"/>
        <v>0</v>
      </c>
    </row>
    <row r="22" spans="1:8" ht="56.25" hidden="1" customHeight="1">
      <c r="A22" s="36" t="s">
        <v>89</v>
      </c>
      <c r="B22" s="13" t="s">
        <v>90</v>
      </c>
      <c r="C22" s="13"/>
      <c r="D22" s="14"/>
      <c r="E22" s="14"/>
      <c r="F22" s="42">
        <f>F23</f>
        <v>0</v>
      </c>
      <c r="G22" s="42">
        <f>G23</f>
        <v>0</v>
      </c>
      <c r="H22" s="44" t="e">
        <f t="shared" si="0"/>
        <v>#DIV/0!</v>
      </c>
    </row>
    <row r="23" spans="1:8" ht="16.5" hidden="1" customHeight="1">
      <c r="A23" s="4" t="s">
        <v>30</v>
      </c>
      <c r="B23" s="9" t="s">
        <v>90</v>
      </c>
      <c r="C23" s="9">
        <v>800</v>
      </c>
      <c r="D23" s="10" t="s">
        <v>54</v>
      </c>
      <c r="E23" s="10" t="s">
        <v>15</v>
      </c>
      <c r="F23" s="41">
        <f>F24</f>
        <v>0</v>
      </c>
      <c r="G23" s="41">
        <f>G24</f>
        <v>0</v>
      </c>
      <c r="H23" s="44" t="e">
        <f t="shared" si="0"/>
        <v>#DIV/0!</v>
      </c>
    </row>
    <row r="24" spans="1:8" ht="60.75" hidden="1" customHeight="1">
      <c r="A24" s="5" t="s">
        <v>88</v>
      </c>
      <c r="B24" s="9" t="s">
        <v>90</v>
      </c>
      <c r="C24" s="9">
        <v>810</v>
      </c>
      <c r="D24" s="10" t="s">
        <v>54</v>
      </c>
      <c r="E24" s="10" t="s">
        <v>15</v>
      </c>
      <c r="F24" s="41"/>
      <c r="G24" s="41"/>
      <c r="H24" s="44" t="e">
        <f t="shared" si="0"/>
        <v>#DIV/0!</v>
      </c>
    </row>
    <row r="25" spans="1:8" ht="78.75" customHeight="1">
      <c r="A25" s="47" t="s">
        <v>97</v>
      </c>
      <c r="B25" s="22" t="s">
        <v>90</v>
      </c>
      <c r="C25" s="9"/>
      <c r="D25" s="10"/>
      <c r="E25" s="10"/>
      <c r="F25" s="42">
        <f>F26</f>
        <v>6000000</v>
      </c>
      <c r="G25" s="42">
        <f>G26</f>
        <v>6000000</v>
      </c>
      <c r="H25" s="44">
        <f t="shared" si="0"/>
        <v>100</v>
      </c>
    </row>
    <row r="26" spans="1:8" ht="19.5" customHeight="1">
      <c r="A26" s="49" t="s">
        <v>30</v>
      </c>
      <c r="B26" s="20" t="s">
        <v>90</v>
      </c>
      <c r="C26" s="9">
        <v>800</v>
      </c>
      <c r="D26" s="10" t="s">
        <v>54</v>
      </c>
      <c r="E26" s="10" t="s">
        <v>15</v>
      </c>
      <c r="F26" s="41">
        <f>F27</f>
        <v>6000000</v>
      </c>
      <c r="G26" s="41">
        <f>G27</f>
        <v>6000000</v>
      </c>
      <c r="H26" s="44">
        <f t="shared" si="0"/>
        <v>100</v>
      </c>
    </row>
    <row r="27" spans="1:8" ht="55.5" customHeight="1">
      <c r="A27" s="49" t="s">
        <v>88</v>
      </c>
      <c r="B27" s="20" t="s">
        <v>90</v>
      </c>
      <c r="C27" s="9">
        <v>810</v>
      </c>
      <c r="D27" s="10" t="s">
        <v>54</v>
      </c>
      <c r="E27" s="10" t="s">
        <v>15</v>
      </c>
      <c r="F27" s="41">
        <v>6000000</v>
      </c>
      <c r="G27" s="41">
        <v>6000000</v>
      </c>
      <c r="H27" s="44">
        <f t="shared" si="0"/>
        <v>100</v>
      </c>
    </row>
    <row r="28" spans="1:8" ht="34.5" customHeight="1">
      <c r="A28" s="36" t="s">
        <v>98</v>
      </c>
      <c r="B28" s="22" t="s">
        <v>82</v>
      </c>
      <c r="C28" s="9"/>
      <c r="D28" s="10"/>
      <c r="E28" s="10"/>
      <c r="F28" s="42">
        <f>F29+F35+F32</f>
        <v>2373870</v>
      </c>
      <c r="G28" s="42">
        <f>G29+G35+G32</f>
        <v>2315770</v>
      </c>
      <c r="H28" s="44">
        <f t="shared" si="0"/>
        <v>97.552519725174506</v>
      </c>
    </row>
    <row r="29" spans="1:8" ht="57.75" customHeight="1">
      <c r="A29" s="5" t="s">
        <v>13</v>
      </c>
      <c r="B29" s="20" t="s">
        <v>82</v>
      </c>
      <c r="C29" s="9">
        <v>100</v>
      </c>
      <c r="D29" s="10"/>
      <c r="E29" s="10"/>
      <c r="F29" s="41">
        <f>F31+F30</f>
        <v>2123870</v>
      </c>
      <c r="G29" s="41">
        <f>G31+G30</f>
        <v>2065770</v>
      </c>
      <c r="H29" s="44">
        <f t="shared" si="0"/>
        <v>97.264427672126828</v>
      </c>
    </row>
    <row r="30" spans="1:8" ht="16.5" customHeight="1">
      <c r="A30" s="5" t="s">
        <v>66</v>
      </c>
      <c r="B30" s="20" t="s">
        <v>82</v>
      </c>
      <c r="C30" s="9">
        <v>110</v>
      </c>
      <c r="D30" s="10" t="s">
        <v>73</v>
      </c>
      <c r="E30" s="10" t="s">
        <v>8</v>
      </c>
      <c r="F30" s="41">
        <v>1992000</v>
      </c>
      <c r="G30" s="41">
        <v>1992000</v>
      </c>
      <c r="H30" s="44">
        <f t="shared" si="0"/>
        <v>100</v>
      </c>
    </row>
    <row r="31" spans="1:8" ht="22.5" customHeight="1">
      <c r="A31" s="19" t="s">
        <v>22</v>
      </c>
      <c r="B31" s="20" t="s">
        <v>82</v>
      </c>
      <c r="C31" s="9">
        <v>120</v>
      </c>
      <c r="D31" s="10" t="s">
        <v>8</v>
      </c>
      <c r="E31" s="10" t="s">
        <v>9</v>
      </c>
      <c r="F31" s="41">
        <v>131870</v>
      </c>
      <c r="G31" s="41">
        <v>73770</v>
      </c>
      <c r="H31" s="44">
        <f t="shared" si="0"/>
        <v>55.941457496018806</v>
      </c>
    </row>
    <row r="32" spans="1:8" ht="22.5" customHeight="1">
      <c r="A32" s="4" t="s">
        <v>6</v>
      </c>
      <c r="B32" s="20" t="s">
        <v>82</v>
      </c>
      <c r="C32" s="9">
        <v>200</v>
      </c>
      <c r="D32" s="10"/>
      <c r="E32" s="10"/>
      <c r="F32" s="41">
        <f>F33+F34</f>
        <v>200000</v>
      </c>
      <c r="G32" s="41">
        <f>G33+G34</f>
        <v>200000</v>
      </c>
      <c r="H32" s="44">
        <f t="shared" si="0"/>
        <v>100</v>
      </c>
    </row>
    <row r="33" spans="1:8" ht="22.5" customHeight="1">
      <c r="A33" s="5" t="s">
        <v>7</v>
      </c>
      <c r="B33" s="20" t="s">
        <v>82</v>
      </c>
      <c r="C33" s="9">
        <v>240</v>
      </c>
      <c r="D33" s="10" t="s">
        <v>54</v>
      </c>
      <c r="E33" s="10" t="s">
        <v>16</v>
      </c>
      <c r="F33" s="41">
        <v>100000</v>
      </c>
      <c r="G33" s="41">
        <v>100000</v>
      </c>
      <c r="H33" s="44">
        <f t="shared" si="0"/>
        <v>100</v>
      </c>
    </row>
    <row r="34" spans="1:8" ht="22.5" customHeight="1">
      <c r="A34" s="5" t="s">
        <v>7</v>
      </c>
      <c r="B34" s="20" t="s">
        <v>82</v>
      </c>
      <c r="C34" s="9">
        <v>240</v>
      </c>
      <c r="D34" s="10" t="s">
        <v>73</v>
      </c>
      <c r="E34" s="10" t="s">
        <v>8</v>
      </c>
      <c r="F34" s="41">
        <v>100000</v>
      </c>
      <c r="G34" s="41">
        <v>100000</v>
      </c>
      <c r="H34" s="44">
        <f t="shared" si="0"/>
        <v>100</v>
      </c>
    </row>
    <row r="35" spans="1:8" ht="15" customHeight="1">
      <c r="A35" s="35" t="s">
        <v>75</v>
      </c>
      <c r="B35" s="20" t="s">
        <v>82</v>
      </c>
      <c r="C35" s="9">
        <v>300</v>
      </c>
      <c r="D35" s="10" t="s">
        <v>80</v>
      </c>
      <c r="E35" s="10" t="s">
        <v>16</v>
      </c>
      <c r="F35" s="41">
        <f>F36</f>
        <v>50000</v>
      </c>
      <c r="G35" s="41">
        <f>G36</f>
        <v>50000</v>
      </c>
      <c r="H35" s="44">
        <f t="shared" si="0"/>
        <v>100</v>
      </c>
    </row>
    <row r="36" spans="1:8" ht="36" customHeight="1">
      <c r="A36" s="35" t="s">
        <v>87</v>
      </c>
      <c r="B36" s="20" t="s">
        <v>82</v>
      </c>
      <c r="C36" s="9">
        <v>321</v>
      </c>
      <c r="D36" s="10" t="s">
        <v>80</v>
      </c>
      <c r="E36" s="10" t="s">
        <v>16</v>
      </c>
      <c r="F36" s="41">
        <v>50000</v>
      </c>
      <c r="G36" s="41">
        <v>50000</v>
      </c>
      <c r="H36" s="44">
        <f t="shared" si="0"/>
        <v>100</v>
      </c>
    </row>
    <row r="37" spans="1:8" ht="36" customHeight="1">
      <c r="A37" s="36" t="s">
        <v>110</v>
      </c>
      <c r="B37" s="22" t="s">
        <v>111</v>
      </c>
      <c r="C37" s="9"/>
      <c r="D37" s="10"/>
      <c r="E37" s="10"/>
      <c r="F37" s="42">
        <f>F38</f>
        <v>1500000</v>
      </c>
      <c r="G37" s="42"/>
      <c r="H37" s="44">
        <f t="shared" si="0"/>
        <v>0</v>
      </c>
    </row>
    <row r="38" spans="1:8" ht="22.5" customHeight="1">
      <c r="A38" s="4" t="s">
        <v>6</v>
      </c>
      <c r="B38" s="20" t="s">
        <v>111</v>
      </c>
      <c r="C38" s="9">
        <v>200</v>
      </c>
      <c r="D38" s="10"/>
      <c r="E38" s="10"/>
      <c r="F38" s="41">
        <f>F39</f>
        <v>1500000</v>
      </c>
      <c r="G38" s="41"/>
      <c r="H38" s="44">
        <f t="shared" si="0"/>
        <v>0</v>
      </c>
    </row>
    <row r="39" spans="1:8" ht="22.5" customHeight="1">
      <c r="A39" s="5" t="s">
        <v>7</v>
      </c>
      <c r="B39" s="20" t="s">
        <v>111</v>
      </c>
      <c r="C39" s="9">
        <v>240</v>
      </c>
      <c r="D39" s="10" t="s">
        <v>54</v>
      </c>
      <c r="E39" s="10" t="s">
        <v>16</v>
      </c>
      <c r="F39" s="41">
        <v>1500000</v>
      </c>
      <c r="G39" s="41"/>
      <c r="H39" s="44">
        <f t="shared" si="0"/>
        <v>0</v>
      </c>
    </row>
    <row r="40" spans="1:8" ht="18" customHeight="1">
      <c r="A40" s="27" t="s">
        <v>99</v>
      </c>
      <c r="B40" s="22" t="s">
        <v>56</v>
      </c>
      <c r="C40" s="13"/>
      <c r="D40" s="14"/>
      <c r="E40" s="14"/>
      <c r="F40" s="42">
        <f>F41</f>
        <v>1564800</v>
      </c>
      <c r="G40" s="42">
        <f>G41</f>
        <v>1564759</v>
      </c>
      <c r="H40" s="44">
        <f t="shared" si="0"/>
        <v>99.997379856850714</v>
      </c>
    </row>
    <row r="41" spans="1:8" ht="23.25" customHeight="1">
      <c r="A41" s="49" t="s">
        <v>100</v>
      </c>
      <c r="B41" s="20" t="s">
        <v>56</v>
      </c>
      <c r="C41" s="9">
        <v>400</v>
      </c>
      <c r="D41" s="10" t="s">
        <v>54</v>
      </c>
      <c r="E41" s="10" t="s">
        <v>15</v>
      </c>
      <c r="F41" s="41">
        <f>F42</f>
        <v>1564800</v>
      </c>
      <c r="G41" s="41">
        <f>G42</f>
        <v>1564759</v>
      </c>
      <c r="H41" s="44">
        <f t="shared" si="0"/>
        <v>99.997379856850714</v>
      </c>
    </row>
    <row r="42" spans="1:8" ht="36" customHeight="1">
      <c r="A42" s="49" t="s">
        <v>101</v>
      </c>
      <c r="B42" s="20" t="s">
        <v>56</v>
      </c>
      <c r="C42" s="9">
        <v>414</v>
      </c>
      <c r="D42" s="10" t="s">
        <v>54</v>
      </c>
      <c r="E42" s="10" t="s">
        <v>15</v>
      </c>
      <c r="F42" s="41">
        <v>1564800</v>
      </c>
      <c r="G42" s="41">
        <v>1564759</v>
      </c>
      <c r="H42" s="44">
        <f t="shared" si="0"/>
        <v>99.997379856850714</v>
      </c>
    </row>
    <row r="43" spans="1:8" ht="45" customHeight="1">
      <c r="A43" s="12" t="s">
        <v>102</v>
      </c>
      <c r="B43" s="22" t="s">
        <v>103</v>
      </c>
      <c r="C43" s="13"/>
      <c r="D43" s="14"/>
      <c r="E43" s="14"/>
      <c r="F43" s="42">
        <f>F44</f>
        <v>1988770</v>
      </c>
      <c r="G43" s="42">
        <f>G44</f>
        <v>0</v>
      </c>
      <c r="H43" s="44">
        <f t="shared" si="0"/>
        <v>0</v>
      </c>
    </row>
    <row r="44" spans="1:8" ht="23.25" customHeight="1">
      <c r="A44" s="4" t="s">
        <v>6</v>
      </c>
      <c r="B44" s="20" t="s">
        <v>103</v>
      </c>
      <c r="C44" s="9">
        <v>200</v>
      </c>
      <c r="D44" s="10"/>
      <c r="E44" s="10"/>
      <c r="F44" s="41">
        <f>F45+F46</f>
        <v>1988770</v>
      </c>
      <c r="G44" s="41">
        <f>G45+G46</f>
        <v>0</v>
      </c>
      <c r="H44" s="44">
        <f t="shared" si="0"/>
        <v>0</v>
      </c>
    </row>
    <row r="45" spans="1:8" ht="23.25" customHeight="1">
      <c r="A45" s="4" t="s">
        <v>7</v>
      </c>
      <c r="B45" s="20" t="s">
        <v>103</v>
      </c>
      <c r="C45" s="9">
        <v>240</v>
      </c>
      <c r="D45" s="10" t="s">
        <v>54</v>
      </c>
      <c r="E45" s="10" t="s">
        <v>15</v>
      </c>
      <c r="F45" s="41">
        <v>1812430</v>
      </c>
      <c r="G45" s="41"/>
      <c r="H45" s="44">
        <f t="shared" si="0"/>
        <v>0</v>
      </c>
    </row>
    <row r="46" spans="1:8" ht="23.25" customHeight="1">
      <c r="A46" s="4" t="s">
        <v>7</v>
      </c>
      <c r="B46" s="20" t="s">
        <v>103</v>
      </c>
      <c r="C46" s="9">
        <v>240</v>
      </c>
      <c r="D46" s="10" t="s">
        <v>54</v>
      </c>
      <c r="E46" s="10" t="s">
        <v>16</v>
      </c>
      <c r="F46" s="41">
        <v>176340</v>
      </c>
      <c r="G46" s="41"/>
      <c r="H46" s="44">
        <f t="shared" si="0"/>
        <v>0</v>
      </c>
    </row>
    <row r="47" spans="1:8" ht="36" customHeight="1">
      <c r="A47" s="53" t="s">
        <v>112</v>
      </c>
      <c r="B47" s="22" t="s">
        <v>113</v>
      </c>
      <c r="C47" s="9"/>
      <c r="D47" s="10"/>
      <c r="E47" s="10"/>
      <c r="F47" s="42">
        <f>F48</f>
        <v>3990000</v>
      </c>
      <c r="G47" s="41"/>
      <c r="H47" s="44">
        <f t="shared" si="0"/>
        <v>0</v>
      </c>
    </row>
    <row r="48" spans="1:8" ht="23.25" customHeight="1">
      <c r="A48" s="49" t="s">
        <v>100</v>
      </c>
      <c r="B48" s="20" t="s">
        <v>113</v>
      </c>
      <c r="C48" s="9">
        <v>400</v>
      </c>
      <c r="D48" s="10" t="s">
        <v>38</v>
      </c>
      <c r="E48" s="10" t="s">
        <v>54</v>
      </c>
      <c r="F48" s="41">
        <f>F49</f>
        <v>3990000</v>
      </c>
      <c r="G48" s="41"/>
      <c r="H48" s="44">
        <f t="shared" si="0"/>
        <v>0</v>
      </c>
    </row>
    <row r="49" spans="1:8" ht="36.75" customHeight="1">
      <c r="A49" s="49" t="s">
        <v>101</v>
      </c>
      <c r="B49" s="20" t="s">
        <v>113</v>
      </c>
      <c r="C49" s="9">
        <v>414</v>
      </c>
      <c r="D49" s="10" t="s">
        <v>38</v>
      </c>
      <c r="E49" s="10" t="s">
        <v>54</v>
      </c>
      <c r="F49" s="41">
        <v>3990000</v>
      </c>
      <c r="G49" s="41"/>
      <c r="H49" s="44">
        <f t="shared" si="0"/>
        <v>0</v>
      </c>
    </row>
    <row r="50" spans="1:8" ht="23.25">
      <c r="A50" s="16" t="s">
        <v>17</v>
      </c>
      <c r="B50" s="17" t="s">
        <v>18</v>
      </c>
      <c r="C50" s="17"/>
      <c r="D50" s="18"/>
      <c r="E50" s="18"/>
      <c r="F50" s="43">
        <f>F51+F54+F61+F64+F67+F73+F76+F81+F84+F87+F94+F97+F102+F105+F114+F123+F126</f>
        <v>28820800</v>
      </c>
      <c r="G50" s="43">
        <f>G51+G54+G61+G64+G67+G73+G76+G81+G84+G87+G94+G97+G102+G105+G114+G123+G126</f>
        <v>19452155.43</v>
      </c>
      <c r="H50" s="44">
        <f t="shared" si="0"/>
        <v>67.493461076722369</v>
      </c>
    </row>
    <row r="51" spans="1:8" ht="23.25">
      <c r="A51" s="16" t="s">
        <v>24</v>
      </c>
      <c r="B51" s="17" t="s">
        <v>21</v>
      </c>
      <c r="C51" s="17"/>
      <c r="D51" s="18"/>
      <c r="E51" s="18"/>
      <c r="F51" s="43">
        <f>F52</f>
        <v>660800</v>
      </c>
      <c r="G51" s="43">
        <f>G52</f>
        <v>428594.38</v>
      </c>
      <c r="H51" s="44">
        <f t="shared" si="0"/>
        <v>64.85992433414043</v>
      </c>
    </row>
    <row r="52" spans="1:8" ht="57" customHeight="1">
      <c r="A52" s="5" t="s">
        <v>13</v>
      </c>
      <c r="B52" s="20" t="s">
        <v>21</v>
      </c>
      <c r="C52" s="20" t="s">
        <v>20</v>
      </c>
      <c r="D52" s="10" t="s">
        <v>8</v>
      </c>
      <c r="E52" s="10" t="s">
        <v>15</v>
      </c>
      <c r="F52" s="41">
        <f>F53</f>
        <v>660800</v>
      </c>
      <c r="G52" s="41">
        <f>G53</f>
        <v>428594.38</v>
      </c>
      <c r="H52" s="44">
        <f t="shared" si="0"/>
        <v>64.85992433414043</v>
      </c>
    </row>
    <row r="53" spans="1:8" ht="22.5" customHeight="1">
      <c r="A53" s="19" t="s">
        <v>22</v>
      </c>
      <c r="B53" s="20" t="s">
        <v>21</v>
      </c>
      <c r="C53" s="21">
        <v>120</v>
      </c>
      <c r="D53" s="10" t="s">
        <v>8</v>
      </c>
      <c r="E53" s="10" t="s">
        <v>15</v>
      </c>
      <c r="F53" s="41">
        <v>660800</v>
      </c>
      <c r="G53" s="41">
        <v>428594.38</v>
      </c>
      <c r="H53" s="44">
        <f t="shared" si="0"/>
        <v>64.85992433414043</v>
      </c>
    </row>
    <row r="54" spans="1:8" ht="23.25">
      <c r="A54" s="16" t="s">
        <v>23</v>
      </c>
      <c r="B54" s="22" t="s">
        <v>25</v>
      </c>
      <c r="C54" s="23"/>
      <c r="D54" s="14"/>
      <c r="E54" s="14"/>
      <c r="F54" s="42">
        <f>F55+F57+F59</f>
        <v>6237730</v>
      </c>
      <c r="G54" s="42">
        <f>G55+G57+G59</f>
        <v>4019881.3499999996</v>
      </c>
      <c r="H54" s="44">
        <f t="shared" si="0"/>
        <v>64.444619276563742</v>
      </c>
    </row>
    <row r="55" spans="1:8" ht="57.75" customHeight="1">
      <c r="A55" s="5" t="s">
        <v>13</v>
      </c>
      <c r="B55" s="20" t="s">
        <v>19</v>
      </c>
      <c r="C55" s="9">
        <v>100</v>
      </c>
      <c r="D55" s="10" t="s">
        <v>8</v>
      </c>
      <c r="E55" s="10" t="s">
        <v>9</v>
      </c>
      <c r="F55" s="41">
        <f>F56</f>
        <v>4711530</v>
      </c>
      <c r="G55" s="41">
        <f>G56</f>
        <v>3132023.51</v>
      </c>
      <c r="H55" s="44">
        <f t="shared" si="0"/>
        <v>66.475720413538696</v>
      </c>
    </row>
    <row r="56" spans="1:8" ht="24" customHeight="1">
      <c r="A56" s="19" t="s">
        <v>22</v>
      </c>
      <c r="B56" s="20" t="s">
        <v>19</v>
      </c>
      <c r="C56" s="9">
        <v>120</v>
      </c>
      <c r="D56" s="10" t="s">
        <v>8</v>
      </c>
      <c r="E56" s="10" t="s">
        <v>9</v>
      </c>
      <c r="F56" s="41">
        <v>4711530</v>
      </c>
      <c r="G56" s="41">
        <v>3132023.51</v>
      </c>
      <c r="H56" s="44">
        <f t="shared" si="0"/>
        <v>66.475720413538696</v>
      </c>
    </row>
    <row r="57" spans="1:8" ht="23.25">
      <c r="A57" s="4" t="s">
        <v>6</v>
      </c>
      <c r="B57" s="20" t="s">
        <v>26</v>
      </c>
      <c r="C57" s="20" t="s">
        <v>27</v>
      </c>
      <c r="D57" s="10" t="s">
        <v>8</v>
      </c>
      <c r="E57" s="10" t="s">
        <v>9</v>
      </c>
      <c r="F57" s="41">
        <f>F58</f>
        <v>1495000</v>
      </c>
      <c r="G57" s="41">
        <f>G58</f>
        <v>870002.84</v>
      </c>
      <c r="H57" s="44">
        <f t="shared" si="0"/>
        <v>58.194169899665553</v>
      </c>
    </row>
    <row r="58" spans="1:8" ht="23.25">
      <c r="A58" s="5" t="s">
        <v>7</v>
      </c>
      <c r="B58" s="20" t="s">
        <v>26</v>
      </c>
      <c r="C58" s="20" t="s">
        <v>28</v>
      </c>
      <c r="D58" s="10" t="s">
        <v>8</v>
      </c>
      <c r="E58" s="10" t="s">
        <v>9</v>
      </c>
      <c r="F58" s="41">
        <v>1495000</v>
      </c>
      <c r="G58" s="41">
        <v>870002.84</v>
      </c>
      <c r="H58" s="44">
        <f t="shared" si="0"/>
        <v>58.194169899665553</v>
      </c>
    </row>
    <row r="59" spans="1:8">
      <c r="A59" s="5" t="s">
        <v>30</v>
      </c>
      <c r="B59" s="20" t="s">
        <v>26</v>
      </c>
      <c r="C59" s="9">
        <v>800</v>
      </c>
      <c r="D59" s="10" t="s">
        <v>8</v>
      </c>
      <c r="E59" s="10" t="s">
        <v>9</v>
      </c>
      <c r="F59" s="41">
        <f>F60</f>
        <v>31200</v>
      </c>
      <c r="G59" s="41">
        <f>G60</f>
        <v>17855</v>
      </c>
      <c r="H59" s="44">
        <f t="shared" si="0"/>
        <v>57.227564102564102</v>
      </c>
    </row>
    <row r="60" spans="1:8">
      <c r="A60" s="1" t="s">
        <v>29</v>
      </c>
      <c r="B60" s="20" t="s">
        <v>26</v>
      </c>
      <c r="C60" s="9">
        <v>850</v>
      </c>
      <c r="D60" s="10" t="s">
        <v>8</v>
      </c>
      <c r="E60" s="10" t="s">
        <v>9</v>
      </c>
      <c r="F60" s="41">
        <v>31200</v>
      </c>
      <c r="G60" s="41">
        <v>17855</v>
      </c>
      <c r="H60" s="44">
        <f t="shared" si="0"/>
        <v>57.227564102564102</v>
      </c>
    </row>
    <row r="61" spans="1:8" ht="25.5" customHeight="1">
      <c r="A61" s="16" t="s">
        <v>31</v>
      </c>
      <c r="B61" s="22" t="s">
        <v>32</v>
      </c>
      <c r="C61" s="13"/>
      <c r="D61" s="14"/>
      <c r="E61" s="14"/>
      <c r="F61" s="42">
        <f>F62</f>
        <v>172222</v>
      </c>
      <c r="G61" s="42">
        <f>G62</f>
        <v>172222</v>
      </c>
      <c r="H61" s="44">
        <f t="shared" si="0"/>
        <v>100</v>
      </c>
    </row>
    <row r="62" spans="1:8">
      <c r="A62" s="5" t="s">
        <v>33</v>
      </c>
      <c r="B62" s="20" t="s">
        <v>32</v>
      </c>
      <c r="C62" s="9">
        <v>500</v>
      </c>
      <c r="D62" s="10"/>
      <c r="E62" s="10"/>
      <c r="F62" s="41">
        <f>F63</f>
        <v>172222</v>
      </c>
      <c r="G62" s="41">
        <f>G63</f>
        <v>172222</v>
      </c>
      <c r="H62" s="44">
        <f t="shared" si="0"/>
        <v>100</v>
      </c>
    </row>
    <row r="63" spans="1:8">
      <c r="A63" s="24" t="s">
        <v>34</v>
      </c>
      <c r="B63" s="20" t="s">
        <v>32</v>
      </c>
      <c r="C63" s="9">
        <v>540</v>
      </c>
      <c r="D63" s="10" t="s">
        <v>8</v>
      </c>
      <c r="E63" s="10" t="s">
        <v>35</v>
      </c>
      <c r="F63" s="41">
        <v>172222</v>
      </c>
      <c r="G63" s="41">
        <v>172222</v>
      </c>
      <c r="H63" s="44">
        <f t="shared" si="0"/>
        <v>100</v>
      </c>
    </row>
    <row r="64" spans="1:8" ht="18.75" customHeight="1">
      <c r="A64" s="15" t="s">
        <v>36</v>
      </c>
      <c r="B64" s="22" t="s">
        <v>37</v>
      </c>
      <c r="C64" s="13"/>
      <c r="D64" s="14"/>
      <c r="E64" s="14"/>
      <c r="F64" s="42">
        <f>F65</f>
        <v>100000</v>
      </c>
      <c r="G64" s="42">
        <f>G65</f>
        <v>0</v>
      </c>
      <c r="H64" s="44">
        <f t="shared" si="0"/>
        <v>0</v>
      </c>
    </row>
    <row r="65" spans="1:8">
      <c r="A65" s="4" t="s">
        <v>30</v>
      </c>
      <c r="B65" s="20" t="s">
        <v>37</v>
      </c>
      <c r="C65" s="9">
        <v>800</v>
      </c>
      <c r="D65" s="10" t="s">
        <v>8</v>
      </c>
      <c r="E65" s="10" t="s">
        <v>38</v>
      </c>
      <c r="F65" s="41">
        <f>F66</f>
        <v>100000</v>
      </c>
      <c r="G65" s="41">
        <f>G66</f>
        <v>0</v>
      </c>
      <c r="H65" s="44">
        <f t="shared" si="0"/>
        <v>0</v>
      </c>
    </row>
    <row r="66" spans="1:8">
      <c r="A66" s="1" t="s">
        <v>36</v>
      </c>
      <c r="B66" s="20" t="s">
        <v>37</v>
      </c>
      <c r="C66" s="9">
        <v>870</v>
      </c>
      <c r="D66" s="10" t="s">
        <v>8</v>
      </c>
      <c r="E66" s="10" t="s">
        <v>38</v>
      </c>
      <c r="F66" s="41">
        <v>100000</v>
      </c>
      <c r="G66" s="41"/>
      <c r="H66" s="44">
        <f t="shared" si="0"/>
        <v>0</v>
      </c>
    </row>
    <row r="67" spans="1:8" ht="15.75" customHeight="1">
      <c r="A67" s="15" t="s">
        <v>39</v>
      </c>
      <c r="B67" s="22" t="s">
        <v>42</v>
      </c>
      <c r="C67" s="13"/>
      <c r="D67" s="13"/>
      <c r="E67" s="13"/>
      <c r="F67" s="42">
        <f>F68+F70</f>
        <v>1944888</v>
      </c>
      <c r="G67" s="42">
        <f>G68+G70</f>
        <v>1707250.31</v>
      </c>
      <c r="H67" s="44">
        <f t="shared" si="0"/>
        <v>87.781420318290827</v>
      </c>
    </row>
    <row r="68" spans="1:8" ht="23.25" customHeight="1">
      <c r="A68" s="4" t="s">
        <v>40</v>
      </c>
      <c r="B68" s="20" t="s">
        <v>42</v>
      </c>
      <c r="C68" s="9">
        <v>200</v>
      </c>
      <c r="D68" s="9">
        <v>1</v>
      </c>
      <c r="E68" s="9">
        <v>13</v>
      </c>
      <c r="F68" s="41">
        <f>F69</f>
        <v>775000</v>
      </c>
      <c r="G68" s="41">
        <f>G69</f>
        <v>563886</v>
      </c>
      <c r="H68" s="44">
        <f t="shared" si="0"/>
        <v>72.759483870967742</v>
      </c>
    </row>
    <row r="69" spans="1:8" ht="22.5" customHeight="1">
      <c r="A69" s="4" t="s">
        <v>7</v>
      </c>
      <c r="B69" s="20" t="s">
        <v>42</v>
      </c>
      <c r="C69" s="9">
        <v>240</v>
      </c>
      <c r="D69" s="10" t="s">
        <v>8</v>
      </c>
      <c r="E69" s="10" t="s">
        <v>43</v>
      </c>
      <c r="F69" s="41">
        <v>775000</v>
      </c>
      <c r="G69" s="41">
        <v>563886</v>
      </c>
      <c r="H69" s="44">
        <f t="shared" si="0"/>
        <v>72.759483870967742</v>
      </c>
    </row>
    <row r="70" spans="1:8">
      <c r="A70" s="5" t="s">
        <v>30</v>
      </c>
      <c r="B70" s="20" t="s">
        <v>42</v>
      </c>
      <c r="C70" s="9">
        <v>800</v>
      </c>
      <c r="D70" s="10" t="s">
        <v>8</v>
      </c>
      <c r="E70" s="10" t="s">
        <v>43</v>
      </c>
      <c r="F70" s="41">
        <f>F72+F71</f>
        <v>1169888</v>
      </c>
      <c r="G70" s="41">
        <f>G72+G71</f>
        <v>1143364.31</v>
      </c>
      <c r="H70" s="44">
        <f t="shared" si="0"/>
        <v>97.732800917694689</v>
      </c>
    </row>
    <row r="71" spans="1:8">
      <c r="A71" s="5" t="s">
        <v>104</v>
      </c>
      <c r="B71" s="20" t="s">
        <v>42</v>
      </c>
      <c r="C71" s="9">
        <v>830</v>
      </c>
      <c r="D71" s="10" t="s">
        <v>8</v>
      </c>
      <c r="E71" s="10" t="s">
        <v>43</v>
      </c>
      <c r="F71" s="41">
        <v>1094854</v>
      </c>
      <c r="G71" s="41">
        <v>1094853.31</v>
      </c>
      <c r="H71" s="44">
        <f t="shared" si="0"/>
        <v>99.999936977898429</v>
      </c>
    </row>
    <row r="72" spans="1:8">
      <c r="A72" s="5" t="s">
        <v>41</v>
      </c>
      <c r="B72" s="20" t="s">
        <v>42</v>
      </c>
      <c r="C72" s="9">
        <v>850</v>
      </c>
      <c r="D72" s="10" t="s">
        <v>8</v>
      </c>
      <c r="E72" s="10" t="s">
        <v>43</v>
      </c>
      <c r="F72" s="41">
        <v>75034</v>
      </c>
      <c r="G72" s="41">
        <v>48511</v>
      </c>
      <c r="H72" s="44">
        <f t="shared" si="0"/>
        <v>64.652024415598262</v>
      </c>
    </row>
    <row r="73" spans="1:8" ht="34.5">
      <c r="A73" s="26" t="s">
        <v>44</v>
      </c>
      <c r="B73" s="22" t="s">
        <v>45</v>
      </c>
      <c r="C73" s="9"/>
      <c r="D73" s="10"/>
      <c r="E73" s="10"/>
      <c r="F73" s="42">
        <f>F74</f>
        <v>410000</v>
      </c>
      <c r="G73" s="42">
        <f>G74</f>
        <v>209590</v>
      </c>
      <c r="H73" s="44">
        <f t="shared" si="0"/>
        <v>51.119512195121949</v>
      </c>
    </row>
    <row r="74" spans="1:8" ht="23.25" customHeight="1">
      <c r="A74" s="4" t="s">
        <v>40</v>
      </c>
      <c r="B74" s="20" t="s">
        <v>45</v>
      </c>
      <c r="C74" s="9">
        <v>200</v>
      </c>
      <c r="D74" s="10" t="s">
        <v>16</v>
      </c>
      <c r="E74" s="10" t="s">
        <v>46</v>
      </c>
      <c r="F74" s="41">
        <f>F75</f>
        <v>410000</v>
      </c>
      <c r="G74" s="41">
        <f>G75</f>
        <v>209590</v>
      </c>
      <c r="H74" s="44">
        <f t="shared" si="0"/>
        <v>51.119512195121949</v>
      </c>
    </row>
    <row r="75" spans="1:8" ht="23.25">
      <c r="A75" s="4" t="s">
        <v>7</v>
      </c>
      <c r="B75" s="20" t="s">
        <v>45</v>
      </c>
      <c r="C75" s="9">
        <v>240</v>
      </c>
      <c r="D75" s="10" t="s">
        <v>16</v>
      </c>
      <c r="E75" s="10" t="s">
        <v>46</v>
      </c>
      <c r="F75" s="41">
        <v>410000</v>
      </c>
      <c r="G75" s="41">
        <v>209590</v>
      </c>
      <c r="H75" s="44">
        <f t="shared" si="0"/>
        <v>51.119512195121949</v>
      </c>
    </row>
    <row r="76" spans="1:8" ht="19.5" customHeight="1">
      <c r="A76" s="27" t="s">
        <v>47</v>
      </c>
      <c r="B76" s="22" t="s">
        <v>18</v>
      </c>
      <c r="C76" s="13"/>
      <c r="D76" s="14"/>
      <c r="E76" s="14"/>
      <c r="F76" s="42">
        <f>F77+F79</f>
        <v>2943700</v>
      </c>
      <c r="G76" s="42">
        <f>G77+G79</f>
        <v>2900473.62</v>
      </c>
      <c r="H76" s="44">
        <f t="shared" si="0"/>
        <v>98.53156299894691</v>
      </c>
    </row>
    <row r="77" spans="1:8" ht="21.75" customHeight="1">
      <c r="A77" s="4" t="s">
        <v>40</v>
      </c>
      <c r="B77" s="20" t="s">
        <v>48</v>
      </c>
      <c r="C77" s="9">
        <v>200</v>
      </c>
      <c r="D77" s="10" t="s">
        <v>9</v>
      </c>
      <c r="E77" s="10" t="s">
        <v>46</v>
      </c>
      <c r="F77" s="41">
        <f>F78</f>
        <v>2900600</v>
      </c>
      <c r="G77" s="41">
        <f>G78</f>
        <v>2900473.62</v>
      </c>
      <c r="H77" s="44">
        <f t="shared" si="0"/>
        <v>99.995642970419908</v>
      </c>
    </row>
    <row r="78" spans="1:8" ht="23.25">
      <c r="A78" s="4" t="s">
        <v>7</v>
      </c>
      <c r="B78" s="20" t="s">
        <v>48</v>
      </c>
      <c r="C78" s="9">
        <v>240</v>
      </c>
      <c r="D78" s="10" t="s">
        <v>9</v>
      </c>
      <c r="E78" s="10" t="s">
        <v>46</v>
      </c>
      <c r="F78" s="41">
        <v>2900600</v>
      </c>
      <c r="G78" s="41">
        <v>2900473.62</v>
      </c>
      <c r="H78" s="44">
        <f t="shared" si="0"/>
        <v>99.995642970419908</v>
      </c>
    </row>
    <row r="79" spans="1:8" ht="23.25">
      <c r="A79" s="4" t="s">
        <v>40</v>
      </c>
      <c r="B79" s="48" t="s">
        <v>92</v>
      </c>
      <c r="C79" s="9">
        <v>200</v>
      </c>
      <c r="D79" s="10" t="s">
        <v>9</v>
      </c>
      <c r="E79" s="10" t="s">
        <v>46</v>
      </c>
      <c r="F79" s="41">
        <f>F80</f>
        <v>43100</v>
      </c>
      <c r="G79" s="41">
        <f>G80</f>
        <v>0</v>
      </c>
      <c r="H79" s="44">
        <f t="shared" si="0"/>
        <v>0</v>
      </c>
    </row>
    <row r="80" spans="1:8" ht="23.25">
      <c r="A80" s="4" t="s">
        <v>7</v>
      </c>
      <c r="B80" s="48" t="s">
        <v>92</v>
      </c>
      <c r="C80" s="9">
        <v>240</v>
      </c>
      <c r="D80" s="10" t="s">
        <v>9</v>
      </c>
      <c r="E80" s="10" t="s">
        <v>46</v>
      </c>
      <c r="F80" s="41">
        <v>43100</v>
      </c>
      <c r="G80" s="41"/>
      <c r="H80" s="44">
        <f t="shared" si="0"/>
        <v>0</v>
      </c>
    </row>
    <row r="81" spans="1:8" ht="24" customHeight="1">
      <c r="A81" s="28" t="s">
        <v>49</v>
      </c>
      <c r="B81" s="22" t="s">
        <v>50</v>
      </c>
      <c r="C81" s="9"/>
      <c r="D81" s="10"/>
      <c r="E81" s="10"/>
      <c r="F81" s="42">
        <f>F82</f>
        <v>214900</v>
      </c>
      <c r="G81" s="42">
        <f>G82</f>
        <v>0</v>
      </c>
      <c r="H81" s="44">
        <f t="shared" si="0"/>
        <v>0</v>
      </c>
    </row>
    <row r="82" spans="1:8" ht="21.75" customHeight="1">
      <c r="A82" s="4" t="s">
        <v>40</v>
      </c>
      <c r="B82" s="20" t="s">
        <v>50</v>
      </c>
      <c r="C82" s="1">
        <v>200</v>
      </c>
      <c r="D82" s="25" t="s">
        <v>9</v>
      </c>
      <c r="E82" s="25" t="s">
        <v>51</v>
      </c>
      <c r="F82" s="41">
        <f>F83</f>
        <v>214900</v>
      </c>
      <c r="G82" s="41">
        <f>G83</f>
        <v>0</v>
      </c>
      <c r="H82" s="44">
        <f t="shared" si="0"/>
        <v>0</v>
      </c>
    </row>
    <row r="83" spans="1:8" ht="23.25">
      <c r="A83" s="4" t="s">
        <v>7</v>
      </c>
      <c r="B83" s="20" t="s">
        <v>50</v>
      </c>
      <c r="C83" s="1">
        <v>240</v>
      </c>
      <c r="D83" s="25" t="s">
        <v>9</v>
      </c>
      <c r="E83" s="25" t="s">
        <v>51</v>
      </c>
      <c r="F83" s="41">
        <v>214900</v>
      </c>
      <c r="G83" s="41"/>
      <c r="H83" s="44">
        <f t="shared" si="0"/>
        <v>0</v>
      </c>
    </row>
    <row r="84" spans="1:8">
      <c r="A84" s="29" t="s">
        <v>52</v>
      </c>
      <c r="B84" s="22" t="s">
        <v>53</v>
      </c>
      <c r="C84" s="1"/>
      <c r="D84" s="25"/>
      <c r="E84" s="25"/>
      <c r="F84" s="42">
        <f>F85</f>
        <v>500000</v>
      </c>
      <c r="G84" s="42">
        <f>G85</f>
        <v>302964.90999999997</v>
      </c>
      <c r="H84" s="44">
        <f t="shared" si="0"/>
        <v>60.592981999999992</v>
      </c>
    </row>
    <row r="85" spans="1:8" ht="23.25" customHeight="1">
      <c r="A85" s="4" t="s">
        <v>40</v>
      </c>
      <c r="B85" s="20" t="s">
        <v>53</v>
      </c>
      <c r="C85" s="1">
        <v>200</v>
      </c>
      <c r="D85" s="25" t="s">
        <v>54</v>
      </c>
      <c r="E85" s="25" t="s">
        <v>8</v>
      </c>
      <c r="F85" s="41">
        <f>F86</f>
        <v>500000</v>
      </c>
      <c r="G85" s="41">
        <f>G86</f>
        <v>302964.90999999997</v>
      </c>
      <c r="H85" s="44">
        <f t="shared" si="0"/>
        <v>60.592981999999992</v>
      </c>
    </row>
    <row r="86" spans="1:8" ht="23.25">
      <c r="A86" s="4" t="s">
        <v>7</v>
      </c>
      <c r="B86" s="20" t="s">
        <v>53</v>
      </c>
      <c r="C86" s="1">
        <v>240</v>
      </c>
      <c r="D86" s="25" t="s">
        <v>54</v>
      </c>
      <c r="E86" s="25" t="s">
        <v>8</v>
      </c>
      <c r="F86" s="41">
        <v>500000</v>
      </c>
      <c r="G86" s="41">
        <v>302964.90999999997</v>
      </c>
      <c r="H86" s="44">
        <f t="shared" si="0"/>
        <v>60.592981999999992</v>
      </c>
    </row>
    <row r="87" spans="1:8">
      <c r="A87" s="29" t="s">
        <v>55</v>
      </c>
      <c r="B87" s="22" t="s">
        <v>18</v>
      </c>
      <c r="C87" s="1"/>
      <c r="D87" s="25"/>
      <c r="E87" s="25"/>
      <c r="F87" s="42">
        <f>F88+F92+F90</f>
        <v>2970460</v>
      </c>
      <c r="G87" s="42">
        <f>G88+G92+G90</f>
        <v>2022572.26</v>
      </c>
      <c r="H87" s="44">
        <f t="shared" si="0"/>
        <v>68.08953024110744</v>
      </c>
    </row>
    <row r="88" spans="1:8" ht="23.25" customHeight="1">
      <c r="A88" s="4" t="s">
        <v>40</v>
      </c>
      <c r="B88" s="20" t="s">
        <v>56</v>
      </c>
      <c r="C88" s="1">
        <v>200</v>
      </c>
      <c r="D88" s="25" t="s">
        <v>54</v>
      </c>
      <c r="E88" s="25" t="s">
        <v>15</v>
      </c>
      <c r="F88" s="41">
        <f>F89</f>
        <v>1200460</v>
      </c>
      <c r="G88" s="41">
        <f>G89</f>
        <v>252572.26</v>
      </c>
      <c r="H88" s="44">
        <f t="shared" si="0"/>
        <v>21.039623144461292</v>
      </c>
    </row>
    <row r="89" spans="1:8" ht="23.25">
      <c r="A89" s="5" t="s">
        <v>7</v>
      </c>
      <c r="B89" s="20" t="s">
        <v>56</v>
      </c>
      <c r="C89" s="1">
        <v>240</v>
      </c>
      <c r="D89" s="25" t="s">
        <v>54</v>
      </c>
      <c r="E89" s="25" t="s">
        <v>15</v>
      </c>
      <c r="F89" s="41">
        <v>1200460</v>
      </c>
      <c r="G89" s="41">
        <v>252572.26</v>
      </c>
      <c r="H89" s="44">
        <f t="shared" si="0"/>
        <v>21.039623144461292</v>
      </c>
    </row>
    <row r="90" spans="1:8">
      <c r="A90" s="4" t="s">
        <v>30</v>
      </c>
      <c r="B90" s="20" t="s">
        <v>56</v>
      </c>
      <c r="C90" s="1">
        <v>800</v>
      </c>
      <c r="D90" s="25" t="s">
        <v>54</v>
      </c>
      <c r="E90" s="25" t="s">
        <v>15</v>
      </c>
      <c r="F90" s="41">
        <f>F91</f>
        <v>400000</v>
      </c>
      <c r="G90" s="41">
        <f>G91</f>
        <v>400000</v>
      </c>
      <c r="H90" s="44">
        <f t="shared" si="0"/>
        <v>100</v>
      </c>
    </row>
    <row r="91" spans="1:8" ht="57">
      <c r="A91" s="5" t="s">
        <v>88</v>
      </c>
      <c r="B91" s="20" t="s">
        <v>56</v>
      </c>
      <c r="C91" s="1">
        <v>810</v>
      </c>
      <c r="D91" s="25" t="s">
        <v>54</v>
      </c>
      <c r="E91" s="25" t="s">
        <v>15</v>
      </c>
      <c r="F91" s="41">
        <v>400000</v>
      </c>
      <c r="G91" s="41">
        <v>400000</v>
      </c>
      <c r="H91" s="44">
        <f t="shared" si="0"/>
        <v>100</v>
      </c>
    </row>
    <row r="92" spans="1:8" ht="18.75" customHeight="1">
      <c r="A92" s="4" t="s">
        <v>30</v>
      </c>
      <c r="B92" s="20" t="s">
        <v>105</v>
      </c>
      <c r="C92" s="1">
        <v>800</v>
      </c>
      <c r="D92" s="25" t="s">
        <v>54</v>
      </c>
      <c r="E92" s="25" t="s">
        <v>15</v>
      </c>
      <c r="F92" s="41">
        <f>F93</f>
        <v>1370000</v>
      </c>
      <c r="G92" s="41">
        <f>G93</f>
        <v>1370000</v>
      </c>
      <c r="H92" s="44">
        <f t="shared" si="0"/>
        <v>100</v>
      </c>
    </row>
    <row r="93" spans="1:8" ht="57.75" customHeight="1">
      <c r="A93" s="5" t="s">
        <v>88</v>
      </c>
      <c r="B93" s="20" t="s">
        <v>105</v>
      </c>
      <c r="C93" s="1">
        <v>810</v>
      </c>
      <c r="D93" s="25" t="s">
        <v>54</v>
      </c>
      <c r="E93" s="25" t="s">
        <v>15</v>
      </c>
      <c r="F93" s="41">
        <v>1370000</v>
      </c>
      <c r="G93" s="41">
        <v>1370000</v>
      </c>
      <c r="H93" s="44">
        <f t="shared" si="0"/>
        <v>100</v>
      </c>
    </row>
    <row r="94" spans="1:8" ht="23.25">
      <c r="A94" s="12" t="s">
        <v>57</v>
      </c>
      <c r="B94" s="22" t="s">
        <v>58</v>
      </c>
      <c r="C94" s="1"/>
      <c r="D94" s="25"/>
      <c r="E94" s="25"/>
      <c r="F94" s="42">
        <f>F95</f>
        <v>2260900</v>
      </c>
      <c r="G94" s="42">
        <f>G95</f>
        <v>1436252.23</v>
      </c>
      <c r="H94" s="44">
        <f t="shared" si="0"/>
        <v>63.525685788845152</v>
      </c>
    </row>
    <row r="95" spans="1:8" ht="25.5" customHeight="1">
      <c r="A95" s="4" t="s">
        <v>40</v>
      </c>
      <c r="B95" s="20" t="s">
        <v>58</v>
      </c>
      <c r="C95" s="1">
        <v>200</v>
      </c>
      <c r="D95" s="25" t="s">
        <v>54</v>
      </c>
      <c r="E95" s="25" t="s">
        <v>16</v>
      </c>
      <c r="F95" s="41">
        <f>F96</f>
        <v>2260900</v>
      </c>
      <c r="G95" s="41">
        <f>G96</f>
        <v>1436252.23</v>
      </c>
      <c r="H95" s="44">
        <f t="shared" si="0"/>
        <v>63.525685788845152</v>
      </c>
    </row>
    <row r="96" spans="1:8" ht="24" customHeight="1">
      <c r="A96" s="5" t="s">
        <v>7</v>
      </c>
      <c r="B96" s="20" t="s">
        <v>58</v>
      </c>
      <c r="C96" s="1">
        <v>240</v>
      </c>
      <c r="D96" s="25" t="s">
        <v>54</v>
      </c>
      <c r="E96" s="25" t="s">
        <v>16</v>
      </c>
      <c r="F96" s="41">
        <v>2260900</v>
      </c>
      <c r="G96" s="41">
        <v>1436252.23</v>
      </c>
      <c r="H96" s="44">
        <f t="shared" si="0"/>
        <v>63.525685788845152</v>
      </c>
    </row>
    <row r="97" spans="1:8" ht="46.5" customHeight="1">
      <c r="A97" s="12" t="s">
        <v>59</v>
      </c>
      <c r="B97" s="22" t="s">
        <v>60</v>
      </c>
      <c r="C97" s="22"/>
      <c r="D97" s="25"/>
      <c r="E97" s="25"/>
      <c r="F97" s="42">
        <f>F98+F100</f>
        <v>1697500</v>
      </c>
      <c r="G97" s="42">
        <f>G98+G100</f>
        <v>1613838.04</v>
      </c>
      <c r="H97" s="44">
        <f t="shared" si="0"/>
        <v>95.071460382916058</v>
      </c>
    </row>
    <row r="98" spans="1:8" ht="24" customHeight="1">
      <c r="A98" s="4" t="s">
        <v>40</v>
      </c>
      <c r="B98" s="20" t="s">
        <v>60</v>
      </c>
      <c r="C98" s="20" t="s">
        <v>27</v>
      </c>
      <c r="D98" s="25" t="s">
        <v>54</v>
      </c>
      <c r="E98" s="25" t="s">
        <v>16</v>
      </c>
      <c r="F98" s="41">
        <f>F99</f>
        <v>1622000</v>
      </c>
      <c r="G98" s="41">
        <f>G99</f>
        <v>1538340.04</v>
      </c>
      <c r="H98" s="44">
        <f t="shared" si="0"/>
        <v>94.842172626387182</v>
      </c>
    </row>
    <row r="99" spans="1:8" ht="24" customHeight="1">
      <c r="A99" s="5" t="s">
        <v>7</v>
      </c>
      <c r="B99" s="20" t="s">
        <v>60</v>
      </c>
      <c r="C99" s="20" t="s">
        <v>28</v>
      </c>
      <c r="D99" s="25" t="s">
        <v>54</v>
      </c>
      <c r="E99" s="25" t="s">
        <v>16</v>
      </c>
      <c r="F99" s="41">
        <v>1622000</v>
      </c>
      <c r="G99" s="41">
        <v>1538340.04</v>
      </c>
      <c r="H99" s="44">
        <f t="shared" si="0"/>
        <v>94.842172626387182</v>
      </c>
    </row>
    <row r="100" spans="1:8" ht="24" customHeight="1">
      <c r="A100" s="4" t="s">
        <v>40</v>
      </c>
      <c r="B100" s="48" t="s">
        <v>114</v>
      </c>
      <c r="C100" s="20" t="s">
        <v>27</v>
      </c>
      <c r="D100" s="25" t="s">
        <v>54</v>
      </c>
      <c r="E100" s="25" t="s">
        <v>16</v>
      </c>
      <c r="F100" s="41">
        <f>F101</f>
        <v>75500</v>
      </c>
      <c r="G100" s="41">
        <f>G101</f>
        <v>75498</v>
      </c>
      <c r="H100" s="44">
        <f t="shared" si="0"/>
        <v>99.997350993377481</v>
      </c>
    </row>
    <row r="101" spans="1:8" ht="24" customHeight="1">
      <c r="A101" s="5" t="s">
        <v>7</v>
      </c>
      <c r="B101" s="48" t="s">
        <v>114</v>
      </c>
      <c r="C101" s="20" t="s">
        <v>28</v>
      </c>
      <c r="D101" s="25" t="s">
        <v>54</v>
      </c>
      <c r="E101" s="25" t="s">
        <v>16</v>
      </c>
      <c r="F101" s="41">
        <v>75500</v>
      </c>
      <c r="G101" s="41">
        <v>75498</v>
      </c>
      <c r="H101" s="44">
        <f t="shared" si="0"/>
        <v>99.997350993377481</v>
      </c>
    </row>
    <row r="102" spans="1:8" ht="34.5">
      <c r="A102" s="27" t="s">
        <v>61</v>
      </c>
      <c r="B102" s="22" t="s">
        <v>63</v>
      </c>
      <c r="C102" s="22"/>
      <c r="D102" s="25"/>
      <c r="E102" s="25"/>
      <c r="F102" s="42">
        <f>F103</f>
        <v>160000</v>
      </c>
      <c r="G102" s="42">
        <f>G103</f>
        <v>70000</v>
      </c>
      <c r="H102" s="44">
        <f t="shared" si="0"/>
        <v>43.75</v>
      </c>
    </row>
    <row r="103" spans="1:8" ht="23.25" customHeight="1">
      <c r="A103" s="4" t="s">
        <v>40</v>
      </c>
      <c r="B103" s="20" t="s">
        <v>63</v>
      </c>
      <c r="C103" s="20" t="s">
        <v>27</v>
      </c>
      <c r="D103" s="25" t="s">
        <v>54</v>
      </c>
      <c r="E103" s="25" t="s">
        <v>16</v>
      </c>
      <c r="F103" s="41">
        <f>F104</f>
        <v>160000</v>
      </c>
      <c r="G103" s="41">
        <f>G104</f>
        <v>70000</v>
      </c>
      <c r="H103" s="44">
        <f t="shared" si="0"/>
        <v>43.75</v>
      </c>
    </row>
    <row r="104" spans="1:8" ht="23.25" customHeight="1">
      <c r="A104" s="5" t="s">
        <v>7</v>
      </c>
      <c r="B104" s="20" t="s">
        <v>63</v>
      </c>
      <c r="C104" s="20" t="s">
        <v>28</v>
      </c>
      <c r="D104" s="25" t="s">
        <v>54</v>
      </c>
      <c r="E104" s="25" t="s">
        <v>16</v>
      </c>
      <c r="F104" s="41">
        <v>160000</v>
      </c>
      <c r="G104" s="41">
        <v>70000</v>
      </c>
      <c r="H104" s="44">
        <f t="shared" si="0"/>
        <v>43.75</v>
      </c>
    </row>
    <row r="105" spans="1:8" ht="34.5">
      <c r="A105" s="27" t="s">
        <v>62</v>
      </c>
      <c r="B105" s="22" t="s">
        <v>108</v>
      </c>
      <c r="C105" s="22"/>
      <c r="D105" s="1"/>
      <c r="E105" s="1"/>
      <c r="F105" s="42">
        <f>F106+F111</f>
        <v>1410300</v>
      </c>
      <c r="G105" s="42">
        <f>G106+G111</f>
        <v>208134.17</v>
      </c>
      <c r="H105" s="44">
        <f t="shared" si="0"/>
        <v>14.75814862086081</v>
      </c>
    </row>
    <row r="106" spans="1:8" ht="23.25">
      <c r="A106" s="4" t="s">
        <v>40</v>
      </c>
      <c r="B106" s="20" t="s">
        <v>64</v>
      </c>
      <c r="C106" s="20" t="s">
        <v>27</v>
      </c>
      <c r="D106" s="25" t="s">
        <v>54</v>
      </c>
      <c r="E106" s="25" t="s">
        <v>16</v>
      </c>
      <c r="F106" s="41">
        <f>F107</f>
        <v>360450</v>
      </c>
      <c r="G106" s="41">
        <f>G107</f>
        <v>208134.17</v>
      </c>
      <c r="H106" s="44">
        <f t="shared" si="0"/>
        <v>57.742868636426692</v>
      </c>
    </row>
    <row r="107" spans="1:8" ht="23.25" customHeight="1">
      <c r="A107" s="5" t="s">
        <v>7</v>
      </c>
      <c r="B107" s="20" t="s">
        <v>64</v>
      </c>
      <c r="C107" s="20" t="s">
        <v>28</v>
      </c>
      <c r="D107" s="25" t="s">
        <v>54</v>
      </c>
      <c r="E107" s="25" t="s">
        <v>16</v>
      </c>
      <c r="F107" s="41">
        <v>360450</v>
      </c>
      <c r="G107" s="41">
        <v>208134.17</v>
      </c>
      <c r="H107" s="44">
        <f t="shared" si="0"/>
        <v>57.742868636426692</v>
      </c>
    </row>
    <row r="108" spans="1:8" ht="78.75" hidden="1" customHeight="1">
      <c r="A108" s="47" t="s">
        <v>93</v>
      </c>
      <c r="B108" s="22" t="s">
        <v>94</v>
      </c>
      <c r="C108" s="20"/>
      <c r="D108" s="25"/>
      <c r="E108" s="25"/>
      <c r="F108" s="42">
        <f>F109</f>
        <v>0</v>
      </c>
      <c r="G108" s="42"/>
      <c r="H108" s="44" t="e">
        <f t="shared" si="0"/>
        <v>#DIV/0!</v>
      </c>
    </row>
    <row r="109" spans="1:8" ht="24.75" hidden="1" customHeight="1">
      <c r="A109" s="4" t="s">
        <v>40</v>
      </c>
      <c r="B109" s="20" t="s">
        <v>94</v>
      </c>
      <c r="C109" s="20" t="s">
        <v>27</v>
      </c>
      <c r="D109" s="25" t="s">
        <v>54</v>
      </c>
      <c r="E109" s="25" t="s">
        <v>16</v>
      </c>
      <c r="F109" s="41">
        <f>F110</f>
        <v>0</v>
      </c>
      <c r="G109" s="41"/>
      <c r="H109" s="44" t="e">
        <f t="shared" si="0"/>
        <v>#DIV/0!</v>
      </c>
    </row>
    <row r="110" spans="1:8" ht="24.75" hidden="1" customHeight="1">
      <c r="A110" s="5" t="s">
        <v>7</v>
      </c>
      <c r="B110" s="20" t="s">
        <v>94</v>
      </c>
      <c r="C110" s="20" t="s">
        <v>28</v>
      </c>
      <c r="D110" s="25" t="s">
        <v>54</v>
      </c>
      <c r="E110" s="25" t="s">
        <v>16</v>
      </c>
      <c r="F110" s="41"/>
      <c r="G110" s="41"/>
      <c r="H110" s="44" t="e">
        <f t="shared" si="0"/>
        <v>#DIV/0!</v>
      </c>
    </row>
    <row r="111" spans="1:8" ht="67.5" customHeight="1">
      <c r="A111" s="50" t="s">
        <v>106</v>
      </c>
      <c r="B111" s="20" t="s">
        <v>107</v>
      </c>
      <c r="C111" s="20"/>
      <c r="D111" s="25"/>
      <c r="E111" s="25"/>
      <c r="F111" s="41">
        <f>F112</f>
        <v>1049850</v>
      </c>
      <c r="G111" s="41">
        <f>G112</f>
        <v>0</v>
      </c>
      <c r="H111" s="44">
        <f t="shared" si="0"/>
        <v>0</v>
      </c>
    </row>
    <row r="112" spans="1:8" ht="23.25" customHeight="1">
      <c r="A112" s="5" t="s">
        <v>40</v>
      </c>
      <c r="B112" s="20" t="s">
        <v>107</v>
      </c>
      <c r="C112" s="20" t="s">
        <v>27</v>
      </c>
      <c r="D112" s="25" t="s">
        <v>54</v>
      </c>
      <c r="E112" s="25" t="s">
        <v>16</v>
      </c>
      <c r="F112" s="41">
        <f>F113</f>
        <v>1049850</v>
      </c>
      <c r="G112" s="41">
        <f>G113</f>
        <v>0</v>
      </c>
      <c r="H112" s="44">
        <f t="shared" si="0"/>
        <v>0</v>
      </c>
    </row>
    <row r="113" spans="1:8" ht="24.75" customHeight="1">
      <c r="A113" s="5" t="s">
        <v>7</v>
      </c>
      <c r="B113" s="20" t="s">
        <v>107</v>
      </c>
      <c r="C113" s="20" t="s">
        <v>28</v>
      </c>
      <c r="D113" s="25" t="s">
        <v>54</v>
      </c>
      <c r="E113" s="25" t="s">
        <v>16</v>
      </c>
      <c r="F113" s="41">
        <v>1049850</v>
      </c>
      <c r="G113" s="41"/>
      <c r="H113" s="44">
        <f t="shared" si="0"/>
        <v>0</v>
      </c>
    </row>
    <row r="114" spans="1:8" ht="15.75" customHeight="1">
      <c r="A114" s="30" t="s">
        <v>65</v>
      </c>
      <c r="B114" s="22" t="s">
        <v>72</v>
      </c>
      <c r="C114" s="1"/>
      <c r="D114" s="1"/>
      <c r="E114" s="1"/>
      <c r="F114" s="42">
        <f>F115+F117+F119+F121</f>
        <v>5957500</v>
      </c>
      <c r="G114" s="42">
        <f>G115+G117+G119+G121</f>
        <v>4260724.08</v>
      </c>
      <c r="H114" s="44">
        <f t="shared" si="0"/>
        <v>71.518658497691987</v>
      </c>
    </row>
    <row r="115" spans="1:8" ht="21.75" customHeight="1">
      <c r="A115" s="5" t="s">
        <v>13</v>
      </c>
      <c r="B115" s="20" t="s">
        <v>67</v>
      </c>
      <c r="C115" s="20" t="s">
        <v>20</v>
      </c>
      <c r="D115" s="33" t="s">
        <v>73</v>
      </c>
      <c r="E115" s="20" t="s">
        <v>8</v>
      </c>
      <c r="F115" s="41">
        <f>F116</f>
        <v>3491500</v>
      </c>
      <c r="G115" s="41">
        <f>G116</f>
        <v>2355373.89</v>
      </c>
      <c r="H115" s="44">
        <f t="shared" si="0"/>
        <v>67.460228841472144</v>
      </c>
    </row>
    <row r="116" spans="1:8">
      <c r="A116" s="5" t="s">
        <v>66</v>
      </c>
      <c r="B116" s="20" t="s">
        <v>67</v>
      </c>
      <c r="C116" s="20" t="s">
        <v>68</v>
      </c>
      <c r="D116" s="33" t="s">
        <v>73</v>
      </c>
      <c r="E116" s="20" t="s">
        <v>8</v>
      </c>
      <c r="F116" s="41">
        <v>3491500</v>
      </c>
      <c r="G116" s="41">
        <v>2355373.89</v>
      </c>
      <c r="H116" s="44">
        <f t="shared" ref="H116:H130" si="1">G116*100/F116</f>
        <v>67.460228841472144</v>
      </c>
    </row>
    <row r="117" spans="1:8" ht="23.25">
      <c r="A117" s="4" t="s">
        <v>40</v>
      </c>
      <c r="B117" s="20" t="s">
        <v>69</v>
      </c>
      <c r="C117" s="32" t="s">
        <v>27</v>
      </c>
      <c r="D117" s="33" t="s">
        <v>73</v>
      </c>
      <c r="E117" s="20" t="s">
        <v>8</v>
      </c>
      <c r="F117" s="41">
        <f>F118</f>
        <v>2430000</v>
      </c>
      <c r="G117" s="41">
        <f>G118</f>
        <v>1881495.14</v>
      </c>
      <c r="H117" s="44">
        <f t="shared" si="1"/>
        <v>77.427783539094648</v>
      </c>
    </row>
    <row r="118" spans="1:8" ht="23.25">
      <c r="A118" s="5" t="s">
        <v>7</v>
      </c>
      <c r="B118" s="20" t="s">
        <v>69</v>
      </c>
      <c r="C118" s="32" t="s">
        <v>28</v>
      </c>
      <c r="D118" s="33" t="s">
        <v>73</v>
      </c>
      <c r="E118" s="20" t="s">
        <v>8</v>
      </c>
      <c r="F118" s="41">
        <v>2430000</v>
      </c>
      <c r="G118" s="41">
        <v>1881495.14</v>
      </c>
      <c r="H118" s="44">
        <f t="shared" si="1"/>
        <v>77.427783539094648</v>
      </c>
    </row>
    <row r="119" spans="1:8" ht="15" customHeight="1">
      <c r="A119" s="5" t="s">
        <v>30</v>
      </c>
      <c r="B119" s="20" t="s">
        <v>69</v>
      </c>
      <c r="C119" s="20" t="s">
        <v>70</v>
      </c>
      <c r="D119" s="33" t="s">
        <v>73</v>
      </c>
      <c r="E119" s="20" t="s">
        <v>8</v>
      </c>
      <c r="F119" s="41">
        <f>F120</f>
        <v>31000</v>
      </c>
      <c r="G119" s="41">
        <f>G120</f>
        <v>18855.05</v>
      </c>
      <c r="H119" s="44">
        <f t="shared" si="1"/>
        <v>60.822741935483869</v>
      </c>
    </row>
    <row r="120" spans="1:8">
      <c r="A120" s="31" t="s">
        <v>41</v>
      </c>
      <c r="B120" s="20" t="s">
        <v>69</v>
      </c>
      <c r="C120" s="20" t="s">
        <v>71</v>
      </c>
      <c r="D120" s="33" t="s">
        <v>73</v>
      </c>
      <c r="E120" s="20" t="s">
        <v>8</v>
      </c>
      <c r="F120" s="41">
        <v>31000</v>
      </c>
      <c r="G120" s="41">
        <v>18855.05</v>
      </c>
      <c r="H120" s="44">
        <f t="shared" si="1"/>
        <v>60.822741935483869</v>
      </c>
    </row>
    <row r="121" spans="1:8" ht="23.25">
      <c r="A121" s="4" t="s">
        <v>40</v>
      </c>
      <c r="B121" s="48" t="s">
        <v>114</v>
      </c>
      <c r="C121" s="32" t="s">
        <v>27</v>
      </c>
      <c r="D121" s="33" t="s">
        <v>73</v>
      </c>
      <c r="E121" s="20" t="s">
        <v>8</v>
      </c>
      <c r="F121" s="41">
        <f>F122</f>
        <v>5000</v>
      </c>
      <c r="G121" s="41">
        <f>G122</f>
        <v>5000</v>
      </c>
      <c r="H121" s="44">
        <f t="shared" si="1"/>
        <v>100</v>
      </c>
    </row>
    <row r="122" spans="1:8" ht="23.25">
      <c r="A122" s="5" t="s">
        <v>7</v>
      </c>
      <c r="B122" s="48" t="s">
        <v>114</v>
      </c>
      <c r="C122" s="32" t="s">
        <v>28</v>
      </c>
      <c r="D122" s="33" t="s">
        <v>73</v>
      </c>
      <c r="E122" s="20" t="s">
        <v>8</v>
      </c>
      <c r="F122" s="41">
        <v>5000</v>
      </c>
      <c r="G122" s="41">
        <v>5000</v>
      </c>
      <c r="H122" s="44">
        <f t="shared" si="1"/>
        <v>100</v>
      </c>
    </row>
    <row r="123" spans="1:8" ht="12.75" customHeight="1">
      <c r="A123" s="30" t="s">
        <v>74</v>
      </c>
      <c r="B123" s="22" t="s">
        <v>77</v>
      </c>
      <c r="C123" s="34"/>
      <c r="D123" s="1"/>
      <c r="E123" s="1"/>
      <c r="F123" s="42">
        <f>F124</f>
        <v>149500</v>
      </c>
      <c r="G123" s="42">
        <f>G124</f>
        <v>99658.08</v>
      </c>
      <c r="H123" s="44">
        <f t="shared" si="1"/>
        <v>66.660923076923083</v>
      </c>
    </row>
    <row r="124" spans="1:8" ht="15" customHeight="1">
      <c r="A124" s="5" t="s">
        <v>75</v>
      </c>
      <c r="B124" s="20" t="s">
        <v>77</v>
      </c>
      <c r="C124" s="34" t="s">
        <v>78</v>
      </c>
      <c r="D124" s="33" t="s">
        <v>80</v>
      </c>
      <c r="E124" s="20" t="s">
        <v>8</v>
      </c>
      <c r="F124" s="41">
        <f>F125</f>
        <v>149500</v>
      </c>
      <c r="G124" s="41">
        <f>G125</f>
        <v>99658.08</v>
      </c>
      <c r="H124" s="44">
        <f t="shared" si="1"/>
        <v>66.660923076923083</v>
      </c>
    </row>
    <row r="125" spans="1:8" ht="23.25">
      <c r="A125" s="5" t="s">
        <v>76</v>
      </c>
      <c r="B125" s="20" t="s">
        <v>77</v>
      </c>
      <c r="C125" s="34" t="s">
        <v>79</v>
      </c>
      <c r="D125" s="33" t="s">
        <v>80</v>
      </c>
      <c r="E125" s="20" t="s">
        <v>8</v>
      </c>
      <c r="F125" s="41">
        <v>149500</v>
      </c>
      <c r="G125" s="41">
        <v>99658.08</v>
      </c>
      <c r="H125" s="44">
        <f t="shared" si="1"/>
        <v>66.660923076923083</v>
      </c>
    </row>
    <row r="126" spans="1:8">
      <c r="A126" s="30" t="s">
        <v>119</v>
      </c>
      <c r="B126" s="22" t="s">
        <v>116</v>
      </c>
      <c r="C126" s="34"/>
      <c r="D126" s="33"/>
      <c r="E126" s="20"/>
      <c r="F126" s="42">
        <f>F127</f>
        <v>1030400</v>
      </c>
      <c r="G126" s="41"/>
      <c r="H126" s="44"/>
    </row>
    <row r="127" spans="1:8" ht="45.75">
      <c r="A127" s="50" t="s">
        <v>115</v>
      </c>
      <c r="B127" s="20" t="s">
        <v>116</v>
      </c>
      <c r="C127" s="34"/>
      <c r="D127" s="33"/>
      <c r="E127" s="20"/>
      <c r="F127" s="41">
        <f>F128</f>
        <v>1030400</v>
      </c>
      <c r="G127" s="41"/>
      <c r="H127" s="44"/>
    </row>
    <row r="128" spans="1:8" ht="23.25">
      <c r="A128" s="49" t="s">
        <v>100</v>
      </c>
      <c r="B128" s="20" t="s">
        <v>116</v>
      </c>
      <c r="C128" s="34" t="s">
        <v>117</v>
      </c>
      <c r="D128" s="33" t="s">
        <v>38</v>
      </c>
      <c r="E128" s="20" t="s">
        <v>54</v>
      </c>
      <c r="F128" s="41">
        <f>F129</f>
        <v>1030400</v>
      </c>
      <c r="G128" s="41"/>
      <c r="H128" s="44"/>
    </row>
    <row r="129" spans="1:8" ht="34.5">
      <c r="A129" s="49" t="s">
        <v>101</v>
      </c>
      <c r="B129" s="20" t="s">
        <v>116</v>
      </c>
      <c r="C129" s="34" t="s">
        <v>118</v>
      </c>
      <c r="D129" s="33" t="s">
        <v>38</v>
      </c>
      <c r="E129" s="20" t="s">
        <v>54</v>
      </c>
      <c r="F129" s="41">
        <v>1030400</v>
      </c>
      <c r="G129" s="41"/>
      <c r="H129" s="44"/>
    </row>
    <row r="130" spans="1:8">
      <c r="A130" s="15" t="s">
        <v>81</v>
      </c>
      <c r="B130" s="1"/>
      <c r="C130" s="1"/>
      <c r="D130" s="1"/>
      <c r="E130" s="1"/>
      <c r="F130" s="42">
        <f>F11+F14+F50+F28+F19+F22+F25+F108+F40+F43+F37+F47</f>
        <v>47366340</v>
      </c>
      <c r="G130" s="42">
        <f>G11+G14+G50+G28+G19+G22+G25+G108+G40+G43+G37+G47</f>
        <v>29479498.57</v>
      </c>
      <c r="H130" s="44">
        <f t="shared" si="1"/>
        <v>62.237231270138246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2018-11-13T14:17:48Z</cp:lastPrinted>
  <dcterms:created xsi:type="dcterms:W3CDTF">2015-11-11T05:58:50Z</dcterms:created>
  <dcterms:modified xsi:type="dcterms:W3CDTF">2018-11-13T14:17:51Z</dcterms:modified>
</cp:coreProperties>
</file>