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08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2" i="1"/>
  <c r="H23"/>
  <c r="H24"/>
  <c r="G22"/>
  <c r="F22"/>
  <c r="G23"/>
  <c r="F23"/>
  <c r="H27"/>
  <c r="H94"/>
  <c r="G93"/>
  <c r="H93" s="1"/>
  <c r="F93"/>
  <c r="H73"/>
  <c r="G72"/>
  <c r="H72" s="1"/>
  <c r="F72"/>
  <c r="H62"/>
  <c r="G61"/>
  <c r="F61"/>
  <c r="H29"/>
  <c r="G28"/>
  <c r="H28" s="1"/>
  <c r="F28"/>
  <c r="G96"/>
  <c r="H96" s="1"/>
  <c r="G91"/>
  <c r="G89"/>
  <c r="G87"/>
  <c r="G84"/>
  <c r="G83" s="1"/>
  <c r="G81"/>
  <c r="G80" s="1"/>
  <c r="G78"/>
  <c r="G75"/>
  <c r="G74" s="1"/>
  <c r="G70"/>
  <c r="G69" s="1"/>
  <c r="G67"/>
  <c r="G66" s="1"/>
  <c r="G64"/>
  <c r="G63" s="1"/>
  <c r="G20"/>
  <c r="G19" s="1"/>
  <c r="F20"/>
  <c r="F19" s="1"/>
  <c r="H21"/>
  <c r="G59"/>
  <c r="G56"/>
  <c r="G55" s="1"/>
  <c r="G53"/>
  <c r="G51"/>
  <c r="G48"/>
  <c r="G47" s="1"/>
  <c r="G45"/>
  <c r="G44" s="1"/>
  <c r="G42"/>
  <c r="G40"/>
  <c r="G38"/>
  <c r="G35"/>
  <c r="G34" s="1"/>
  <c r="G31"/>
  <c r="G30" s="1"/>
  <c r="G26"/>
  <c r="G17"/>
  <c r="G15"/>
  <c r="H13"/>
  <c r="H16"/>
  <c r="H18"/>
  <c r="H32"/>
  <c r="H36"/>
  <c r="H39"/>
  <c r="H41"/>
  <c r="H43"/>
  <c r="H46"/>
  <c r="H49"/>
  <c r="H52"/>
  <c r="H54"/>
  <c r="H57"/>
  <c r="H60"/>
  <c r="H65"/>
  <c r="H68"/>
  <c r="H71"/>
  <c r="H76"/>
  <c r="H79"/>
  <c r="H82"/>
  <c r="H85"/>
  <c r="H88"/>
  <c r="H90"/>
  <c r="H92"/>
  <c r="H97"/>
  <c r="G12"/>
  <c r="G11" s="1"/>
  <c r="F30"/>
  <c r="F31"/>
  <c r="F26"/>
  <c r="F96"/>
  <c r="F95" s="1"/>
  <c r="F91"/>
  <c r="F86" s="1"/>
  <c r="F89"/>
  <c r="F87"/>
  <c r="F84"/>
  <c r="F83" s="1"/>
  <c r="F81"/>
  <c r="F80" s="1"/>
  <c r="F77"/>
  <c r="F78"/>
  <c r="F75"/>
  <c r="F74" s="1"/>
  <c r="F70"/>
  <c r="F69" s="1"/>
  <c r="F67"/>
  <c r="F66" s="1"/>
  <c r="F64"/>
  <c r="F63" s="1"/>
  <c r="F59"/>
  <c r="H59" s="1"/>
  <c r="F56"/>
  <c r="F55" s="1"/>
  <c r="F51"/>
  <c r="F53"/>
  <c r="F48"/>
  <c r="F47" s="1"/>
  <c r="F45"/>
  <c r="F44" s="1"/>
  <c r="F42"/>
  <c r="F40"/>
  <c r="F38"/>
  <c r="F35"/>
  <c r="F34" s="1"/>
  <c r="F17"/>
  <c r="F15"/>
  <c r="F12"/>
  <c r="F11" s="1"/>
  <c r="G25" l="1"/>
  <c r="G86"/>
  <c r="F14"/>
  <c r="H51"/>
  <c r="F25"/>
  <c r="H25" s="1"/>
  <c r="H78"/>
  <c r="H61"/>
  <c r="G58"/>
  <c r="H58" s="1"/>
  <c r="F58"/>
  <c r="G14"/>
  <c r="H15"/>
  <c r="H40"/>
  <c r="H11"/>
  <c r="H12"/>
  <c r="H30"/>
  <c r="G77"/>
  <c r="H77" s="1"/>
  <c r="H63"/>
  <c r="H64"/>
  <c r="H91"/>
  <c r="H47"/>
  <c r="H26"/>
  <c r="H74"/>
  <c r="H31"/>
  <c r="G50"/>
  <c r="G95"/>
  <c r="H95" s="1"/>
  <c r="H81"/>
  <c r="H89"/>
  <c r="H87"/>
  <c r="H83"/>
  <c r="H84"/>
  <c r="H80"/>
  <c r="H75"/>
  <c r="H69"/>
  <c r="H70"/>
  <c r="H66"/>
  <c r="H67"/>
  <c r="H19"/>
  <c r="H20"/>
  <c r="H55"/>
  <c r="H56"/>
  <c r="H53"/>
  <c r="F50"/>
  <c r="H48"/>
  <c r="H44"/>
  <c r="H45"/>
  <c r="H42"/>
  <c r="G37"/>
  <c r="H38"/>
  <c r="H34"/>
  <c r="H35"/>
  <c r="H17"/>
  <c r="F37"/>
  <c r="H14" l="1"/>
  <c r="H86"/>
  <c r="H50"/>
  <c r="G33"/>
  <c r="G98" s="1"/>
  <c r="H37"/>
  <c r="F33"/>
  <c r="F98" s="1"/>
  <c r="H33" l="1"/>
  <c r="H98"/>
</calcChain>
</file>

<file path=xl/sharedStrings.xml><?xml version="1.0" encoding="utf-8"?>
<sst xmlns="http://schemas.openxmlformats.org/spreadsheetml/2006/main" count="329" uniqueCount="99">
  <si>
    <t>тыс.руб.</t>
  </si>
  <si>
    <t>Наименование</t>
  </si>
  <si>
    <t>ЦСР</t>
  </si>
  <si>
    <t>ВР</t>
  </si>
  <si>
    <t>РЗ</t>
  </si>
  <si>
    <t>ПР</t>
  </si>
  <si>
    <t>44.0.00.70190</t>
  </si>
  <si>
    <t>Закупки товаров, работ и услуг для муниципальных нужд - всего</t>
  </si>
  <si>
    <t xml:space="preserve">Иные закупки товаров, работ и услуг для муниципальных нужд </t>
  </si>
  <si>
    <t>01</t>
  </si>
  <si>
    <t>04</t>
  </si>
  <si>
    <t>Расходы Ярковского сельсовета на осуществление первичного воинского учета на территориях, где отсутствуют военные комиссариаты в рамках непрограмных расходов федеральных органов исполнительной власти за счет средств федерального бюджета</t>
  </si>
  <si>
    <t>Расходы Ярковского сельсовета на осуществление отдельных передаваемых государственных полномочий Новосибирской области по решению вопросов в сфере административных правонарушений</t>
  </si>
  <si>
    <t>44.0.0051180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</si>
  <si>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</si>
  <si>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</si>
  <si>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02</t>
  </si>
  <si>
    <t>03</t>
  </si>
  <si>
    <t>Непрограммные направления бюджета Ярковского сельсовета</t>
  </si>
  <si>
    <t>55.0.00.00000</t>
  </si>
  <si>
    <t>55.0.00.00411</t>
  </si>
  <si>
    <t>100</t>
  </si>
  <si>
    <t>55.0.00.00111</t>
  </si>
  <si>
    <t>Расходы на выплаты персоналу муниципальных органов</t>
  </si>
  <si>
    <t>Расходы на обеспечение функций муниципальных органов</t>
  </si>
  <si>
    <t>Высшее должностное лицо муниципального образования</t>
  </si>
  <si>
    <t>55.0.00.00400</t>
  </si>
  <si>
    <t>55.0.00.00419</t>
  </si>
  <si>
    <t>200</t>
  </si>
  <si>
    <t>240</t>
  </si>
  <si>
    <t>Уплата налогов, сборов и иных платажей</t>
  </si>
  <si>
    <t>Иные бюджетные ассигнования</t>
  </si>
  <si>
    <t>Расходы на обеспечение деятельности органов финансового (финансово-бюджетного) надзора</t>
  </si>
  <si>
    <t>55.0.00.00519</t>
  </si>
  <si>
    <t>Межбюджетные трансферты</t>
  </si>
  <si>
    <t>Иные межбюджетные трансферты</t>
  </si>
  <si>
    <t>06</t>
  </si>
  <si>
    <t>Резервные средства</t>
  </si>
  <si>
    <t>55.0.00.00719</t>
  </si>
  <si>
    <t>11</t>
  </si>
  <si>
    <t>Расходы на другие общегосударственные вопросы</t>
  </si>
  <si>
    <t>Закупки товаров, работ и услуг для муниципальных нужд</t>
  </si>
  <si>
    <t xml:space="preserve">Уплата налогов, сборов и иных платежей </t>
  </si>
  <si>
    <t>55.0.00.00919</t>
  </si>
  <si>
    <t>13</t>
  </si>
  <si>
    <t>Защита населения и территорий от чрезвычайных ситуаций природного и техногенного характера, гражданская оборона</t>
  </si>
  <si>
    <t>55.0.00.01119</t>
  </si>
  <si>
    <t>09</t>
  </si>
  <si>
    <t>Дорожное хозяйство (дорожные фонды)</t>
  </si>
  <si>
    <t>55.0.00.01319</t>
  </si>
  <si>
    <t>Другие вопросы в области национальной экономики</t>
  </si>
  <si>
    <t>55.0.00.01419</t>
  </si>
  <si>
    <t>12</t>
  </si>
  <si>
    <t xml:space="preserve">Жилищное хозяйство                                      </t>
  </si>
  <si>
    <t>55.0.00.01519</t>
  </si>
  <si>
    <t>05</t>
  </si>
  <si>
    <t>Коммунальное хозяйство</t>
  </si>
  <si>
    <t>55.0.00.01619</t>
  </si>
  <si>
    <t>Реализация мероприятий по уличному освещению Ярковским сельсоветом</t>
  </si>
  <si>
    <t>55.0.01.01719</t>
  </si>
  <si>
    <t>Реализация мероприятий по содержанию автомобильных дорог и инженерных сооружений на них в границах городских округов и поселений в рамках благоустройства Ярковского сельсовета</t>
  </si>
  <si>
    <t>55.0.02.01719</t>
  </si>
  <si>
    <t>Реализация мероприятий по организации и содержанию мест захоронения в Ярковском сельсовете</t>
  </si>
  <si>
    <t>Расходы Ярковского сельсовета на прочие мероприятия по благоустройству городских округов и поселений</t>
  </si>
  <si>
    <t>55.0.03.01719</t>
  </si>
  <si>
    <t>55.0.05.01719</t>
  </si>
  <si>
    <t xml:space="preserve">Культура </t>
  </si>
  <si>
    <t>Расходы на выплаты персоналу казенных учреждений</t>
  </si>
  <si>
    <t>55.0.00.01911</t>
  </si>
  <si>
    <t>110</t>
  </si>
  <si>
    <t>55.0.00.01919</t>
  </si>
  <si>
    <t>800</t>
  </si>
  <si>
    <t>850</t>
  </si>
  <si>
    <t>55.0.00.01900</t>
  </si>
  <si>
    <t>08</t>
  </si>
  <si>
    <t>Доплаты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</si>
  <si>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</si>
  <si>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</si>
  <si>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55.0.00.02019</t>
  </si>
  <si>
    <t>300</t>
  </si>
  <si>
    <t>310</t>
  </si>
  <si>
    <t>10</t>
  </si>
  <si>
    <t>Всего расходов</t>
  </si>
  <si>
    <t>Расходы на реализацию мероприятий по сохранению памятников и других мемориальных объектов, увековечивающих память о новосибирцах-защитниках Отечества, в рамках государственной программы Новосибирской области "Культура Новосибирской области" на 2015 - 2020 годы</t>
  </si>
  <si>
    <t>11.0.00.70450</t>
  </si>
  <si>
    <t>Расходы на реализацию мероприятий в рамках ГП "Управление государственными  финансами в Новосибирской области на 2012-2016 годы"</t>
  </si>
  <si>
    <t>44.0.00.70510</t>
  </si>
  <si>
    <t>назначено</t>
  </si>
  <si>
    <t>исполнено</t>
  </si>
  <si>
    <t>% исполнения</t>
  </si>
  <si>
    <t>Расходы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</si>
  <si>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61.0.00.70760</t>
  </si>
  <si>
    <t>Пособия, компенсации и иные социальные выплаты гражданам, кроме публичных нормативных обязательств</t>
  </si>
  <si>
    <t>55.0.00.05555</t>
  </si>
  <si>
    <t>Приложнние №4 к решению 3 сессии №14 от 15.11.2016г.</t>
  </si>
  <si>
    <t xml:space="preserve">Распределение бюджетных ассигнований Ярковского сельсовета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2016 год </t>
  </si>
  <si>
    <t>Субсидии юридическим лицам (кроме государственных (муниципальных) учреждений), государственных корпораций (компаний), индивидуальным предпринимателям, физическим лицам-производителям товаров, работ, услуг</t>
  </si>
  <si>
    <t>Расходы на реализацию мероприятий подпрограммы "Безопасность жилищно-коммунального хозяйства" в рамках ГП "Жилищно-коммунальное хозяйство Новосибирской области на 2015-2020 годы."</t>
  </si>
  <si>
    <t>09.1.00.70810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</si>
</sst>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2" borderId="5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49" fontId="1" fillId="0" borderId="1" xfId="0" applyNumberFormat="1" applyFont="1" applyBorder="1"/>
    <xf numFmtId="0" fontId="4" fillId="2" borderId="6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8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wrapText="1"/>
    </xf>
    <xf numFmtId="49" fontId="3" fillId="2" borderId="8" xfId="0" applyNumberFormat="1" applyFont="1" applyFill="1" applyBorder="1" applyAlignment="1">
      <alignment horizontal="center"/>
    </xf>
    <xf numFmtId="0" fontId="4" fillId="2" borderId="5" xfId="0" applyNumberFormat="1" applyFont="1" applyFill="1" applyBorder="1" applyAlignment="1">
      <alignment wrapText="1"/>
    </xf>
    <xf numFmtId="49" fontId="4" fillId="2" borderId="8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wrapText="1"/>
    </xf>
    <xf numFmtId="0" fontId="4" fillId="2" borderId="9" xfId="0" applyFont="1" applyFill="1" applyBorder="1" applyAlignment="1">
      <alignment wrapText="1"/>
    </xf>
    <xf numFmtId="0" fontId="2" fillId="0" borderId="10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2" fontId="2" fillId="0" borderId="2" xfId="0" applyNumberFormat="1" applyFont="1" applyBorder="1"/>
    <xf numFmtId="2" fontId="1" fillId="0" borderId="1" xfId="0" applyNumberFormat="1" applyFont="1" applyBorder="1"/>
    <xf numFmtId="2" fontId="2" fillId="0" borderId="1" xfId="0" applyNumberFormat="1" applyFont="1" applyBorder="1"/>
    <xf numFmtId="2" fontId="2" fillId="0" borderId="1" xfId="0" applyNumberFormat="1" applyFont="1" applyBorder="1" applyAlignment="1">
      <alignment wrapText="1"/>
    </xf>
    <xf numFmtId="164" fontId="1" fillId="0" borderId="1" xfId="0" applyNumberFormat="1" applyFont="1" applyBorder="1"/>
    <xf numFmtId="0" fontId="6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8"/>
  <sheetViews>
    <sheetView tabSelected="1" workbookViewId="0">
      <selection activeCell="N85" sqref="N85"/>
    </sheetView>
  </sheetViews>
  <sheetFormatPr defaultRowHeight="15"/>
  <cols>
    <col min="1" max="1" width="42.42578125" customWidth="1"/>
    <col min="2" max="2" width="10.85546875" customWidth="1"/>
    <col min="3" max="3" width="4.42578125" customWidth="1"/>
    <col min="4" max="5" width="4.7109375" customWidth="1"/>
    <col min="6" max="6" width="9.7109375" customWidth="1"/>
    <col min="7" max="7" width="10.5703125" customWidth="1"/>
    <col min="8" max="8" width="5.42578125" customWidth="1"/>
  </cols>
  <sheetData>
    <row r="1" spans="1:8" ht="19.5" customHeight="1">
      <c r="D1" s="47"/>
      <c r="E1" s="47"/>
      <c r="F1" s="49" t="s">
        <v>94</v>
      </c>
      <c r="G1" s="49"/>
      <c r="H1" s="49"/>
    </row>
    <row r="2" spans="1:8" ht="9" customHeight="1">
      <c r="D2" s="47"/>
      <c r="E2" s="47"/>
      <c r="F2" s="49"/>
      <c r="G2" s="49"/>
      <c r="H2" s="49"/>
    </row>
    <row r="3" spans="1:8" ht="15" hidden="1" customHeight="1">
      <c r="D3" s="47"/>
      <c r="E3" s="47"/>
      <c r="F3" s="47"/>
      <c r="G3" s="47"/>
      <c r="H3" s="47"/>
    </row>
    <row r="5" spans="1:8">
      <c r="A5" s="48" t="s">
        <v>95</v>
      </c>
      <c r="B5" s="48"/>
      <c r="C5" s="48"/>
      <c r="D5" s="48"/>
      <c r="E5" s="48"/>
      <c r="F5" s="48"/>
    </row>
    <row r="6" spans="1:8">
      <c r="A6" s="48"/>
      <c r="B6" s="48"/>
      <c r="C6" s="48"/>
      <c r="D6" s="48"/>
      <c r="E6" s="48"/>
      <c r="F6" s="48"/>
    </row>
    <row r="7" spans="1:8" ht="5.25" customHeight="1">
      <c r="A7" s="48"/>
      <c r="B7" s="48"/>
      <c r="C7" s="48"/>
      <c r="D7" s="48"/>
      <c r="E7" s="48"/>
      <c r="F7" s="48"/>
    </row>
    <row r="8" spans="1:8">
      <c r="F8" s="11"/>
    </row>
    <row r="9" spans="1:8" ht="15.75" thickBot="1">
      <c r="F9" s="11"/>
      <c r="G9" s="11" t="s">
        <v>0</v>
      </c>
    </row>
    <row r="10" spans="1:8" ht="48.75" customHeight="1" thickBot="1">
      <c r="A10" s="2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9" t="s">
        <v>87</v>
      </c>
      <c r="G10" s="40" t="s">
        <v>88</v>
      </c>
      <c r="H10" s="41" t="s">
        <v>89</v>
      </c>
    </row>
    <row r="11" spans="1:8" ht="57" customHeight="1">
      <c r="A11" s="6" t="s">
        <v>12</v>
      </c>
      <c r="B11" s="7" t="s">
        <v>6</v>
      </c>
      <c r="C11" s="7"/>
      <c r="D11" s="7"/>
      <c r="E11" s="7"/>
      <c r="F11" s="42">
        <f>F12</f>
        <v>100</v>
      </c>
      <c r="G11" s="42">
        <f>G12</f>
        <v>0</v>
      </c>
      <c r="H11" s="46">
        <f>G11*100/F11</f>
        <v>0</v>
      </c>
    </row>
    <row r="12" spans="1:8" ht="23.25">
      <c r="A12" s="4" t="s">
        <v>7</v>
      </c>
      <c r="B12" s="8" t="s">
        <v>6</v>
      </c>
      <c r="C12" s="9">
        <v>200</v>
      </c>
      <c r="D12" s="10" t="s">
        <v>9</v>
      </c>
      <c r="E12" s="10" t="s">
        <v>10</v>
      </c>
      <c r="F12" s="43">
        <f>F13</f>
        <v>100</v>
      </c>
      <c r="G12" s="43">
        <f>G13</f>
        <v>0</v>
      </c>
      <c r="H12" s="46">
        <f t="shared" ref="H12:H87" si="0">G12*100/F12</f>
        <v>0</v>
      </c>
    </row>
    <row r="13" spans="1:8" ht="23.25">
      <c r="A13" s="5" t="s">
        <v>8</v>
      </c>
      <c r="B13" s="8" t="s">
        <v>6</v>
      </c>
      <c r="C13" s="9">
        <v>240</v>
      </c>
      <c r="D13" s="10" t="s">
        <v>9</v>
      </c>
      <c r="E13" s="10" t="s">
        <v>10</v>
      </c>
      <c r="F13" s="43">
        <v>100</v>
      </c>
      <c r="G13" s="43"/>
      <c r="H13" s="46">
        <f t="shared" si="0"/>
        <v>0</v>
      </c>
    </row>
    <row r="14" spans="1:8" ht="68.25">
      <c r="A14" s="12" t="s">
        <v>11</v>
      </c>
      <c r="B14" s="13" t="s">
        <v>13</v>
      </c>
      <c r="C14" s="13"/>
      <c r="D14" s="14"/>
      <c r="E14" s="14"/>
      <c r="F14" s="44">
        <f>F15+F17</f>
        <v>194800</v>
      </c>
      <c r="G14" s="44">
        <f>G15+G17</f>
        <v>129557.53</v>
      </c>
      <c r="H14" s="46">
        <f t="shared" si="0"/>
        <v>66.507972279260784</v>
      </c>
    </row>
    <row r="15" spans="1:8" ht="56.25" customHeight="1">
      <c r="A15" s="5" t="s">
        <v>14</v>
      </c>
      <c r="B15" s="9" t="s">
        <v>13</v>
      </c>
      <c r="C15" s="9">
        <v>100</v>
      </c>
      <c r="D15" s="10" t="s">
        <v>16</v>
      </c>
      <c r="E15" s="10" t="s">
        <v>17</v>
      </c>
      <c r="F15" s="43">
        <f>F16</f>
        <v>184400</v>
      </c>
      <c r="G15" s="43">
        <f>G16</f>
        <v>129557.53</v>
      </c>
      <c r="H15" s="46">
        <f t="shared" si="0"/>
        <v>70.258964208242944</v>
      </c>
    </row>
    <row r="16" spans="1:8" ht="23.25">
      <c r="A16" s="4" t="s">
        <v>15</v>
      </c>
      <c r="B16" s="9" t="s">
        <v>13</v>
      </c>
      <c r="C16" s="9">
        <v>120</v>
      </c>
      <c r="D16" s="10" t="s">
        <v>16</v>
      </c>
      <c r="E16" s="10" t="s">
        <v>17</v>
      </c>
      <c r="F16" s="43">
        <v>184400</v>
      </c>
      <c r="G16" s="43">
        <v>129557.53</v>
      </c>
      <c r="H16" s="46">
        <f t="shared" si="0"/>
        <v>70.258964208242944</v>
      </c>
    </row>
    <row r="17" spans="1:8" ht="23.25">
      <c r="A17" s="4" t="s">
        <v>7</v>
      </c>
      <c r="B17" s="9" t="s">
        <v>13</v>
      </c>
      <c r="C17" s="9">
        <v>200</v>
      </c>
      <c r="D17" s="10" t="s">
        <v>16</v>
      </c>
      <c r="E17" s="10" t="s">
        <v>17</v>
      </c>
      <c r="F17" s="43">
        <f>F18</f>
        <v>10400</v>
      </c>
      <c r="G17" s="43">
        <f>G18</f>
        <v>0</v>
      </c>
      <c r="H17" s="46">
        <f t="shared" si="0"/>
        <v>0</v>
      </c>
    </row>
    <row r="18" spans="1:8" ht="23.25">
      <c r="A18" s="5" t="s">
        <v>8</v>
      </c>
      <c r="B18" s="9" t="s">
        <v>13</v>
      </c>
      <c r="C18" s="9">
        <v>240</v>
      </c>
      <c r="D18" s="10" t="s">
        <v>16</v>
      </c>
      <c r="E18" s="10" t="s">
        <v>17</v>
      </c>
      <c r="F18" s="43">
        <v>10400</v>
      </c>
      <c r="G18" s="43"/>
      <c r="H18" s="46">
        <f t="shared" si="0"/>
        <v>0</v>
      </c>
    </row>
    <row r="19" spans="1:8" ht="78.75" customHeight="1">
      <c r="A19" s="38" t="s">
        <v>90</v>
      </c>
      <c r="B19" s="13" t="s">
        <v>91</v>
      </c>
      <c r="C19" s="13"/>
      <c r="D19" s="14"/>
      <c r="E19" s="14"/>
      <c r="F19" s="44">
        <f>F20</f>
        <v>8350980</v>
      </c>
      <c r="G19" s="44">
        <f>G20</f>
        <v>5195700</v>
      </c>
      <c r="H19" s="46">
        <f t="shared" si="0"/>
        <v>62.216650021913594</v>
      </c>
    </row>
    <row r="20" spans="1:8" ht="22.5" customHeight="1">
      <c r="A20" s="37" t="s">
        <v>41</v>
      </c>
      <c r="B20" s="9" t="s">
        <v>91</v>
      </c>
      <c r="C20" s="9">
        <v>200</v>
      </c>
      <c r="D20" s="10" t="s">
        <v>10</v>
      </c>
      <c r="E20" s="10" t="s">
        <v>47</v>
      </c>
      <c r="F20" s="43">
        <f>F21</f>
        <v>8350980</v>
      </c>
      <c r="G20" s="43">
        <f>G21</f>
        <v>5195700</v>
      </c>
      <c r="H20" s="46">
        <f t="shared" si="0"/>
        <v>62.216650021913594</v>
      </c>
    </row>
    <row r="21" spans="1:8" ht="22.5" customHeight="1">
      <c r="A21" s="37" t="s">
        <v>8</v>
      </c>
      <c r="B21" s="9" t="s">
        <v>91</v>
      </c>
      <c r="C21" s="9">
        <v>240</v>
      </c>
      <c r="D21" s="10" t="s">
        <v>10</v>
      </c>
      <c r="E21" s="10" t="s">
        <v>47</v>
      </c>
      <c r="F21" s="43">
        <v>8350980</v>
      </c>
      <c r="G21" s="43">
        <v>5195700</v>
      </c>
      <c r="H21" s="46">
        <f t="shared" si="0"/>
        <v>62.216650021913594</v>
      </c>
    </row>
    <row r="22" spans="1:8" ht="56.25" customHeight="1">
      <c r="A22" s="38" t="s">
        <v>97</v>
      </c>
      <c r="B22" s="13" t="s">
        <v>98</v>
      </c>
      <c r="C22" s="13"/>
      <c r="D22" s="14"/>
      <c r="E22" s="14"/>
      <c r="F22" s="44">
        <f>F23</f>
        <v>1000000</v>
      </c>
      <c r="G22" s="44">
        <f>G23</f>
        <v>1000000</v>
      </c>
      <c r="H22" s="46">
        <f t="shared" si="0"/>
        <v>100</v>
      </c>
    </row>
    <row r="23" spans="1:8" ht="16.5" customHeight="1">
      <c r="A23" s="4" t="s">
        <v>31</v>
      </c>
      <c r="B23" s="9" t="s">
        <v>98</v>
      </c>
      <c r="C23" s="9">
        <v>800</v>
      </c>
      <c r="D23" s="10" t="s">
        <v>55</v>
      </c>
      <c r="E23" s="10" t="s">
        <v>16</v>
      </c>
      <c r="F23" s="43">
        <f>F24</f>
        <v>1000000</v>
      </c>
      <c r="G23" s="43">
        <f>G24</f>
        <v>1000000</v>
      </c>
      <c r="H23" s="46">
        <f t="shared" si="0"/>
        <v>100</v>
      </c>
    </row>
    <row r="24" spans="1:8" ht="60.75" customHeight="1">
      <c r="A24" s="5" t="s">
        <v>96</v>
      </c>
      <c r="B24" s="9" t="s">
        <v>98</v>
      </c>
      <c r="C24" s="9">
        <v>810</v>
      </c>
      <c r="D24" s="10" t="s">
        <v>55</v>
      </c>
      <c r="E24" s="10" t="s">
        <v>16</v>
      </c>
      <c r="F24" s="43">
        <v>1000000</v>
      </c>
      <c r="G24" s="43">
        <v>1000000</v>
      </c>
      <c r="H24" s="46">
        <f t="shared" si="0"/>
        <v>100</v>
      </c>
    </row>
    <row r="25" spans="1:8" ht="35.25" customHeight="1">
      <c r="A25" s="38" t="s">
        <v>85</v>
      </c>
      <c r="B25" s="22" t="s">
        <v>86</v>
      </c>
      <c r="C25" s="9"/>
      <c r="D25" s="10"/>
      <c r="E25" s="10"/>
      <c r="F25" s="44">
        <f>F26+F28</f>
        <v>609500</v>
      </c>
      <c r="G25" s="44">
        <f>G26+G28</f>
        <v>362362</v>
      </c>
      <c r="H25" s="46">
        <f t="shared" si="0"/>
        <v>59.452337981952418</v>
      </c>
    </row>
    <row r="26" spans="1:8" ht="22.5" customHeight="1">
      <c r="A26" s="37" t="s">
        <v>41</v>
      </c>
      <c r="B26" s="20" t="s">
        <v>86</v>
      </c>
      <c r="C26" s="9">
        <v>200</v>
      </c>
      <c r="D26" s="10" t="s">
        <v>55</v>
      </c>
      <c r="E26" s="10" t="s">
        <v>17</v>
      </c>
      <c r="F26" s="43">
        <f>F27</f>
        <v>419500</v>
      </c>
      <c r="G26" s="43">
        <f>G27</f>
        <v>202362</v>
      </c>
      <c r="H26" s="46">
        <f t="shared" si="0"/>
        <v>48.238855780691296</v>
      </c>
    </row>
    <row r="27" spans="1:8" ht="22.5" customHeight="1">
      <c r="A27" s="37" t="s">
        <v>8</v>
      </c>
      <c r="B27" s="20" t="s">
        <v>86</v>
      </c>
      <c r="C27" s="9">
        <v>240</v>
      </c>
      <c r="D27" s="10" t="s">
        <v>55</v>
      </c>
      <c r="E27" s="10" t="s">
        <v>17</v>
      </c>
      <c r="F27" s="43">
        <v>419500</v>
      </c>
      <c r="G27" s="43">
        <v>202362</v>
      </c>
      <c r="H27" s="46">
        <f t="shared" si="0"/>
        <v>48.238855780691296</v>
      </c>
    </row>
    <row r="28" spans="1:8" ht="15" customHeight="1">
      <c r="A28" s="37" t="s">
        <v>76</v>
      </c>
      <c r="B28" s="20" t="s">
        <v>86</v>
      </c>
      <c r="C28" s="9">
        <v>300</v>
      </c>
      <c r="D28" s="10" t="s">
        <v>81</v>
      </c>
      <c r="E28" s="10" t="s">
        <v>17</v>
      </c>
      <c r="F28" s="43">
        <f>F29</f>
        <v>190000</v>
      </c>
      <c r="G28" s="43">
        <f>G29</f>
        <v>160000</v>
      </c>
      <c r="H28" s="46">
        <f t="shared" si="0"/>
        <v>84.21052631578948</v>
      </c>
    </row>
    <row r="29" spans="1:8" ht="36" customHeight="1">
      <c r="A29" s="37" t="s">
        <v>92</v>
      </c>
      <c r="B29" s="20" t="s">
        <v>86</v>
      </c>
      <c r="C29" s="9">
        <v>321</v>
      </c>
      <c r="D29" s="10" t="s">
        <v>81</v>
      </c>
      <c r="E29" s="10" t="s">
        <v>17</v>
      </c>
      <c r="F29" s="43">
        <v>190000</v>
      </c>
      <c r="G29" s="43">
        <v>160000</v>
      </c>
      <c r="H29" s="46">
        <f t="shared" si="0"/>
        <v>84.21052631578948</v>
      </c>
    </row>
    <row r="30" spans="1:8" ht="80.25" customHeight="1">
      <c r="A30" s="35" t="s">
        <v>83</v>
      </c>
      <c r="B30" s="36" t="s">
        <v>84</v>
      </c>
      <c r="C30" s="9"/>
      <c r="D30" s="10"/>
      <c r="E30" s="10"/>
      <c r="F30" s="44">
        <f>F31</f>
        <v>501600</v>
      </c>
      <c r="G30" s="44">
        <f>G31</f>
        <v>501600</v>
      </c>
      <c r="H30" s="46">
        <f t="shared" si="0"/>
        <v>100</v>
      </c>
    </row>
    <row r="31" spans="1:8" ht="23.25">
      <c r="A31" s="4" t="s">
        <v>7</v>
      </c>
      <c r="B31" s="34" t="s">
        <v>84</v>
      </c>
      <c r="C31" s="9">
        <v>200</v>
      </c>
      <c r="D31" s="10" t="s">
        <v>74</v>
      </c>
      <c r="E31" s="10" t="s">
        <v>9</v>
      </c>
      <c r="F31" s="43">
        <f>F32</f>
        <v>501600</v>
      </c>
      <c r="G31" s="43">
        <f>G32</f>
        <v>501600</v>
      </c>
      <c r="H31" s="46">
        <f t="shared" si="0"/>
        <v>100</v>
      </c>
    </row>
    <row r="32" spans="1:8" ht="23.25">
      <c r="A32" s="5" t="s">
        <v>8</v>
      </c>
      <c r="B32" s="34" t="s">
        <v>84</v>
      </c>
      <c r="C32" s="9">
        <v>240</v>
      </c>
      <c r="D32" s="10" t="s">
        <v>74</v>
      </c>
      <c r="E32" s="10" t="s">
        <v>9</v>
      </c>
      <c r="F32" s="43">
        <v>501600</v>
      </c>
      <c r="G32" s="43">
        <v>501600</v>
      </c>
      <c r="H32" s="46">
        <f t="shared" si="0"/>
        <v>100</v>
      </c>
    </row>
    <row r="33" spans="1:8" ht="23.25">
      <c r="A33" s="16" t="s">
        <v>18</v>
      </c>
      <c r="B33" s="17" t="s">
        <v>19</v>
      </c>
      <c r="C33" s="17"/>
      <c r="D33" s="18"/>
      <c r="E33" s="18"/>
      <c r="F33" s="45">
        <f>F34+F37+F44+F47+F50+F55+F58+F63+F66+F69+F74+F77+F80+F83+F86+F95</f>
        <v>26759800</v>
      </c>
      <c r="G33" s="45">
        <f>G34+G37+G44+G47+G50+G55+G58+G63+G66+G69+G74+G77+G80+G83+G86+G95</f>
        <v>16999978.789999999</v>
      </c>
      <c r="H33" s="46">
        <f t="shared" si="0"/>
        <v>63.528048752232827</v>
      </c>
    </row>
    <row r="34" spans="1:8" ht="23.25">
      <c r="A34" s="16" t="s">
        <v>25</v>
      </c>
      <c r="B34" s="17" t="s">
        <v>22</v>
      </c>
      <c r="C34" s="17"/>
      <c r="D34" s="18"/>
      <c r="E34" s="18"/>
      <c r="F34" s="45">
        <f>F35</f>
        <v>547600</v>
      </c>
      <c r="G34" s="45">
        <f>G35</f>
        <v>374979.5</v>
      </c>
      <c r="H34" s="46">
        <f t="shared" si="0"/>
        <v>68.47689919649379</v>
      </c>
    </row>
    <row r="35" spans="1:8" ht="57" customHeight="1">
      <c r="A35" s="5" t="s">
        <v>14</v>
      </c>
      <c r="B35" s="20" t="s">
        <v>22</v>
      </c>
      <c r="C35" s="20" t="s">
        <v>21</v>
      </c>
      <c r="D35" s="10" t="s">
        <v>9</v>
      </c>
      <c r="E35" s="10" t="s">
        <v>16</v>
      </c>
      <c r="F35" s="43">
        <f>F36</f>
        <v>547600</v>
      </c>
      <c r="G35" s="43">
        <f>G36</f>
        <v>374979.5</v>
      </c>
      <c r="H35" s="46">
        <f t="shared" si="0"/>
        <v>68.47689919649379</v>
      </c>
    </row>
    <row r="36" spans="1:8" ht="22.5" customHeight="1">
      <c r="A36" s="19" t="s">
        <v>23</v>
      </c>
      <c r="B36" s="20" t="s">
        <v>22</v>
      </c>
      <c r="C36" s="21">
        <v>120</v>
      </c>
      <c r="D36" s="10" t="s">
        <v>9</v>
      </c>
      <c r="E36" s="10" t="s">
        <v>16</v>
      </c>
      <c r="F36" s="43">
        <v>547600</v>
      </c>
      <c r="G36" s="43">
        <v>374979.5</v>
      </c>
      <c r="H36" s="46">
        <f t="shared" si="0"/>
        <v>68.47689919649379</v>
      </c>
    </row>
    <row r="37" spans="1:8" ht="23.25">
      <c r="A37" s="16" t="s">
        <v>24</v>
      </c>
      <c r="B37" s="22" t="s">
        <v>26</v>
      </c>
      <c r="C37" s="23"/>
      <c r="D37" s="14"/>
      <c r="E37" s="14"/>
      <c r="F37" s="44">
        <f>F38+F40+F42</f>
        <v>5356200</v>
      </c>
      <c r="G37" s="44">
        <f>G38+G40+G42</f>
        <v>3372866.67</v>
      </c>
      <c r="H37" s="46">
        <f t="shared" si="0"/>
        <v>62.971260781897612</v>
      </c>
    </row>
    <row r="38" spans="1:8" ht="57.75" customHeight="1">
      <c r="A38" s="5" t="s">
        <v>14</v>
      </c>
      <c r="B38" s="20" t="s">
        <v>20</v>
      </c>
      <c r="C38" s="9">
        <v>100</v>
      </c>
      <c r="D38" s="10" t="s">
        <v>9</v>
      </c>
      <c r="E38" s="10" t="s">
        <v>10</v>
      </c>
      <c r="F38" s="43">
        <f>F39</f>
        <v>3961600</v>
      </c>
      <c r="G38" s="43">
        <f>G39</f>
        <v>2598558.56</v>
      </c>
      <c r="H38" s="46">
        <f t="shared" si="0"/>
        <v>65.59366316639742</v>
      </c>
    </row>
    <row r="39" spans="1:8" ht="24" customHeight="1">
      <c r="A39" s="19" t="s">
        <v>23</v>
      </c>
      <c r="B39" s="20" t="s">
        <v>20</v>
      </c>
      <c r="C39" s="9">
        <v>120</v>
      </c>
      <c r="D39" s="10" t="s">
        <v>9</v>
      </c>
      <c r="E39" s="10" t="s">
        <v>10</v>
      </c>
      <c r="F39" s="43">
        <v>3961600</v>
      </c>
      <c r="G39" s="43">
        <v>2598558.56</v>
      </c>
      <c r="H39" s="46">
        <f t="shared" si="0"/>
        <v>65.59366316639742</v>
      </c>
    </row>
    <row r="40" spans="1:8" ht="23.25">
      <c r="A40" s="4" t="s">
        <v>7</v>
      </c>
      <c r="B40" s="20" t="s">
        <v>27</v>
      </c>
      <c r="C40" s="20" t="s">
        <v>28</v>
      </c>
      <c r="D40" s="10" t="s">
        <v>9</v>
      </c>
      <c r="E40" s="10" t="s">
        <v>10</v>
      </c>
      <c r="F40" s="43">
        <f>F41</f>
        <v>1353100</v>
      </c>
      <c r="G40" s="43">
        <f>G41</f>
        <v>747785.15</v>
      </c>
      <c r="H40" s="46">
        <f t="shared" si="0"/>
        <v>55.26458872219348</v>
      </c>
    </row>
    <row r="41" spans="1:8" ht="23.25">
      <c r="A41" s="5" t="s">
        <v>8</v>
      </c>
      <c r="B41" s="20" t="s">
        <v>27</v>
      </c>
      <c r="C41" s="20" t="s">
        <v>29</v>
      </c>
      <c r="D41" s="10" t="s">
        <v>9</v>
      </c>
      <c r="E41" s="10" t="s">
        <v>10</v>
      </c>
      <c r="F41" s="43">
        <v>1353100</v>
      </c>
      <c r="G41" s="43">
        <v>747785.15</v>
      </c>
      <c r="H41" s="46">
        <f t="shared" si="0"/>
        <v>55.26458872219348</v>
      </c>
    </row>
    <row r="42" spans="1:8">
      <c r="A42" s="5" t="s">
        <v>31</v>
      </c>
      <c r="B42" s="20" t="s">
        <v>27</v>
      </c>
      <c r="C42" s="9">
        <v>800</v>
      </c>
      <c r="D42" s="10" t="s">
        <v>9</v>
      </c>
      <c r="E42" s="10" t="s">
        <v>10</v>
      </c>
      <c r="F42" s="43">
        <f>F43</f>
        <v>41500</v>
      </c>
      <c r="G42" s="43">
        <f>G43</f>
        <v>26522.959999999999</v>
      </c>
      <c r="H42" s="46">
        <f t="shared" si="0"/>
        <v>63.910746987951811</v>
      </c>
    </row>
    <row r="43" spans="1:8">
      <c r="A43" s="1" t="s">
        <v>30</v>
      </c>
      <c r="B43" s="20" t="s">
        <v>27</v>
      </c>
      <c r="C43" s="9">
        <v>850</v>
      </c>
      <c r="D43" s="10" t="s">
        <v>9</v>
      </c>
      <c r="E43" s="10" t="s">
        <v>10</v>
      </c>
      <c r="F43" s="43">
        <v>41500</v>
      </c>
      <c r="G43" s="43">
        <v>26522.959999999999</v>
      </c>
      <c r="H43" s="46">
        <f t="shared" si="0"/>
        <v>63.910746987951811</v>
      </c>
    </row>
    <row r="44" spans="1:8" ht="25.5" customHeight="1">
      <c r="A44" s="16" t="s">
        <v>32</v>
      </c>
      <c r="B44" s="22" t="s">
        <v>33</v>
      </c>
      <c r="C44" s="13"/>
      <c r="D44" s="14"/>
      <c r="E44" s="14"/>
      <c r="F44" s="44">
        <f>F45</f>
        <v>108000</v>
      </c>
      <c r="G44" s="44">
        <f>G45</f>
        <v>108000</v>
      </c>
      <c r="H44" s="46">
        <f t="shared" si="0"/>
        <v>100</v>
      </c>
    </row>
    <row r="45" spans="1:8">
      <c r="A45" s="5" t="s">
        <v>34</v>
      </c>
      <c r="B45" s="20" t="s">
        <v>33</v>
      </c>
      <c r="C45" s="9">
        <v>500</v>
      </c>
      <c r="D45" s="10"/>
      <c r="E45" s="10"/>
      <c r="F45" s="43">
        <f>F46</f>
        <v>108000</v>
      </c>
      <c r="G45" s="43">
        <f>G46</f>
        <v>108000</v>
      </c>
      <c r="H45" s="46">
        <f t="shared" si="0"/>
        <v>100</v>
      </c>
    </row>
    <row r="46" spans="1:8">
      <c r="A46" s="24" t="s">
        <v>35</v>
      </c>
      <c r="B46" s="20" t="s">
        <v>33</v>
      </c>
      <c r="C46" s="9">
        <v>540</v>
      </c>
      <c r="D46" s="10" t="s">
        <v>9</v>
      </c>
      <c r="E46" s="10" t="s">
        <v>36</v>
      </c>
      <c r="F46" s="43">
        <v>108000</v>
      </c>
      <c r="G46" s="43">
        <v>108000</v>
      </c>
      <c r="H46" s="46">
        <f t="shared" si="0"/>
        <v>100</v>
      </c>
    </row>
    <row r="47" spans="1:8" ht="18.75" customHeight="1">
      <c r="A47" s="15" t="s">
        <v>37</v>
      </c>
      <c r="B47" s="22" t="s">
        <v>38</v>
      </c>
      <c r="C47" s="13"/>
      <c r="D47" s="14"/>
      <c r="E47" s="14"/>
      <c r="F47" s="44">
        <f>F48</f>
        <v>300000</v>
      </c>
      <c r="G47" s="44">
        <f>G48</f>
        <v>0</v>
      </c>
      <c r="H47" s="46">
        <f t="shared" si="0"/>
        <v>0</v>
      </c>
    </row>
    <row r="48" spans="1:8">
      <c r="A48" s="4" t="s">
        <v>31</v>
      </c>
      <c r="B48" s="20" t="s">
        <v>38</v>
      </c>
      <c r="C48" s="9">
        <v>800</v>
      </c>
      <c r="D48" s="10" t="s">
        <v>9</v>
      </c>
      <c r="E48" s="10" t="s">
        <v>39</v>
      </c>
      <c r="F48" s="43">
        <f>F49</f>
        <v>300000</v>
      </c>
      <c r="G48" s="43">
        <f>G49</f>
        <v>0</v>
      </c>
      <c r="H48" s="46">
        <f t="shared" si="0"/>
        <v>0</v>
      </c>
    </row>
    <row r="49" spans="1:8">
      <c r="A49" s="1" t="s">
        <v>37</v>
      </c>
      <c r="B49" s="20" t="s">
        <v>38</v>
      </c>
      <c r="C49" s="9">
        <v>870</v>
      </c>
      <c r="D49" s="10" t="s">
        <v>9</v>
      </c>
      <c r="E49" s="10" t="s">
        <v>39</v>
      </c>
      <c r="F49" s="43">
        <v>300000</v>
      </c>
      <c r="G49" s="43"/>
      <c r="H49" s="46">
        <f t="shared" si="0"/>
        <v>0</v>
      </c>
    </row>
    <row r="50" spans="1:8" ht="15.75" customHeight="1">
      <c r="A50" s="15" t="s">
        <v>40</v>
      </c>
      <c r="B50" s="22" t="s">
        <v>43</v>
      </c>
      <c r="C50" s="13"/>
      <c r="D50" s="13"/>
      <c r="E50" s="13"/>
      <c r="F50" s="44">
        <f>F51+F53</f>
        <v>524500</v>
      </c>
      <c r="G50" s="44">
        <f>G51+G53</f>
        <v>277797.8</v>
      </c>
      <c r="H50" s="46">
        <f t="shared" si="0"/>
        <v>52.964308865586275</v>
      </c>
    </row>
    <row r="51" spans="1:8" ht="23.25" customHeight="1">
      <c r="A51" s="4" t="s">
        <v>41</v>
      </c>
      <c r="B51" s="20" t="s">
        <v>43</v>
      </c>
      <c r="C51" s="9">
        <v>200</v>
      </c>
      <c r="D51" s="9">
        <v>1</v>
      </c>
      <c r="E51" s="9">
        <v>13</v>
      </c>
      <c r="F51" s="43">
        <f>F52</f>
        <v>450000</v>
      </c>
      <c r="G51" s="43">
        <f>G52</f>
        <v>212630.8</v>
      </c>
      <c r="H51" s="46">
        <f t="shared" si="0"/>
        <v>47.251288888888887</v>
      </c>
    </row>
    <row r="52" spans="1:8" ht="22.5" customHeight="1">
      <c r="A52" s="4" t="s">
        <v>8</v>
      </c>
      <c r="B52" s="20" t="s">
        <v>43</v>
      </c>
      <c r="C52" s="9">
        <v>240</v>
      </c>
      <c r="D52" s="10" t="s">
        <v>9</v>
      </c>
      <c r="E52" s="10" t="s">
        <v>44</v>
      </c>
      <c r="F52" s="43">
        <v>450000</v>
      </c>
      <c r="G52" s="43">
        <v>212630.8</v>
      </c>
      <c r="H52" s="46">
        <f t="shared" si="0"/>
        <v>47.251288888888887</v>
      </c>
    </row>
    <row r="53" spans="1:8">
      <c r="A53" s="5" t="s">
        <v>31</v>
      </c>
      <c r="B53" s="20" t="s">
        <v>43</v>
      </c>
      <c r="C53" s="9">
        <v>800</v>
      </c>
      <c r="D53" s="10" t="s">
        <v>9</v>
      </c>
      <c r="E53" s="10" t="s">
        <v>44</v>
      </c>
      <c r="F53" s="43">
        <f>F54</f>
        <v>74500</v>
      </c>
      <c r="G53" s="43">
        <f>G54</f>
        <v>65167</v>
      </c>
      <c r="H53" s="46">
        <f t="shared" si="0"/>
        <v>87.472483221476509</v>
      </c>
    </row>
    <row r="54" spans="1:8">
      <c r="A54" s="5" t="s">
        <v>42</v>
      </c>
      <c r="B54" s="20" t="s">
        <v>43</v>
      </c>
      <c r="C54" s="9">
        <v>850</v>
      </c>
      <c r="D54" s="10" t="s">
        <v>9</v>
      </c>
      <c r="E54" s="10" t="s">
        <v>44</v>
      </c>
      <c r="F54" s="43">
        <v>74500</v>
      </c>
      <c r="G54" s="43">
        <v>65167</v>
      </c>
      <c r="H54" s="46">
        <f t="shared" si="0"/>
        <v>87.472483221476509</v>
      </c>
    </row>
    <row r="55" spans="1:8" ht="34.5">
      <c r="A55" s="26" t="s">
        <v>45</v>
      </c>
      <c r="B55" s="22" t="s">
        <v>46</v>
      </c>
      <c r="C55" s="9"/>
      <c r="D55" s="10"/>
      <c r="E55" s="10"/>
      <c r="F55" s="44">
        <f>F56</f>
        <v>700000</v>
      </c>
      <c r="G55" s="44">
        <f>G56</f>
        <v>454993</v>
      </c>
      <c r="H55" s="46">
        <f t="shared" si="0"/>
        <v>64.998999999999995</v>
      </c>
    </row>
    <row r="56" spans="1:8" ht="23.25" customHeight="1">
      <c r="A56" s="4" t="s">
        <v>41</v>
      </c>
      <c r="B56" s="20" t="s">
        <v>46</v>
      </c>
      <c r="C56" s="9">
        <v>200</v>
      </c>
      <c r="D56" s="10" t="s">
        <v>17</v>
      </c>
      <c r="E56" s="10" t="s">
        <v>47</v>
      </c>
      <c r="F56" s="43">
        <f>F57</f>
        <v>700000</v>
      </c>
      <c r="G56" s="43">
        <f>G57</f>
        <v>454993</v>
      </c>
      <c r="H56" s="46">
        <f t="shared" si="0"/>
        <v>64.998999999999995</v>
      </c>
    </row>
    <row r="57" spans="1:8" ht="23.25">
      <c r="A57" s="4" t="s">
        <v>8</v>
      </c>
      <c r="B57" s="20" t="s">
        <v>46</v>
      </c>
      <c r="C57" s="9">
        <v>240</v>
      </c>
      <c r="D57" s="10" t="s">
        <v>17</v>
      </c>
      <c r="E57" s="10" t="s">
        <v>47</v>
      </c>
      <c r="F57" s="43">
        <v>700000</v>
      </c>
      <c r="G57" s="43">
        <v>454993</v>
      </c>
      <c r="H57" s="46">
        <f t="shared" si="0"/>
        <v>64.998999999999995</v>
      </c>
    </row>
    <row r="58" spans="1:8" ht="19.5" customHeight="1">
      <c r="A58" s="27" t="s">
        <v>48</v>
      </c>
      <c r="B58" s="22" t="s">
        <v>19</v>
      </c>
      <c r="C58" s="13"/>
      <c r="D58" s="14"/>
      <c r="E58" s="14"/>
      <c r="F58" s="44">
        <f>F59+F61</f>
        <v>6913400</v>
      </c>
      <c r="G58" s="44">
        <f>G59+G61</f>
        <v>4782406.45</v>
      </c>
      <c r="H58" s="46">
        <f t="shared" si="0"/>
        <v>69.175896809095377</v>
      </c>
    </row>
    <row r="59" spans="1:8" ht="21.75" customHeight="1">
      <c r="A59" s="4" t="s">
        <v>41</v>
      </c>
      <c r="B59" s="20" t="s">
        <v>49</v>
      </c>
      <c r="C59" s="9">
        <v>200</v>
      </c>
      <c r="D59" s="10" t="s">
        <v>10</v>
      </c>
      <c r="E59" s="10" t="s">
        <v>47</v>
      </c>
      <c r="F59" s="43">
        <f>F60</f>
        <v>6386900</v>
      </c>
      <c r="G59" s="43">
        <f>G60</f>
        <v>4315938.75</v>
      </c>
      <c r="H59" s="46">
        <f t="shared" si="0"/>
        <v>67.574860260846421</v>
      </c>
    </row>
    <row r="60" spans="1:8" ht="23.25">
      <c r="A60" s="4" t="s">
        <v>8</v>
      </c>
      <c r="B60" s="20" t="s">
        <v>49</v>
      </c>
      <c r="C60" s="9">
        <v>240</v>
      </c>
      <c r="D60" s="10" t="s">
        <v>10</v>
      </c>
      <c r="E60" s="10" t="s">
        <v>47</v>
      </c>
      <c r="F60" s="43">
        <v>6386900</v>
      </c>
      <c r="G60" s="43">
        <v>4315938.75</v>
      </c>
      <c r="H60" s="46">
        <f t="shared" si="0"/>
        <v>67.574860260846421</v>
      </c>
    </row>
    <row r="61" spans="1:8" ht="23.25">
      <c r="A61" s="4" t="s">
        <v>41</v>
      </c>
      <c r="B61" s="20" t="s">
        <v>93</v>
      </c>
      <c r="C61" s="9">
        <v>200</v>
      </c>
      <c r="D61" s="10" t="s">
        <v>10</v>
      </c>
      <c r="E61" s="10" t="s">
        <v>47</v>
      </c>
      <c r="F61" s="43">
        <f>F62</f>
        <v>526500</v>
      </c>
      <c r="G61" s="43">
        <f>G62</f>
        <v>466467.7</v>
      </c>
      <c r="H61" s="46">
        <f t="shared" si="0"/>
        <v>88.597853751187088</v>
      </c>
    </row>
    <row r="62" spans="1:8" ht="23.25">
      <c r="A62" s="4" t="s">
        <v>8</v>
      </c>
      <c r="B62" s="20" t="s">
        <v>93</v>
      </c>
      <c r="C62" s="9">
        <v>240</v>
      </c>
      <c r="D62" s="10" t="s">
        <v>10</v>
      </c>
      <c r="E62" s="10" t="s">
        <v>47</v>
      </c>
      <c r="F62" s="43">
        <v>526500</v>
      </c>
      <c r="G62" s="43">
        <v>466467.7</v>
      </c>
      <c r="H62" s="46">
        <f t="shared" si="0"/>
        <v>88.597853751187088</v>
      </c>
    </row>
    <row r="63" spans="1:8" ht="24" customHeight="1">
      <c r="A63" s="28" t="s">
        <v>50</v>
      </c>
      <c r="B63" s="22" t="s">
        <v>51</v>
      </c>
      <c r="C63" s="9"/>
      <c r="D63" s="10"/>
      <c r="E63" s="10"/>
      <c r="F63" s="44">
        <f>F64</f>
        <v>1534500</v>
      </c>
      <c r="G63" s="44">
        <f>G64</f>
        <v>19800</v>
      </c>
      <c r="H63" s="46">
        <f t="shared" si="0"/>
        <v>1.2903225806451613</v>
      </c>
    </row>
    <row r="64" spans="1:8" ht="21.75" customHeight="1">
      <c r="A64" s="4" t="s">
        <v>41</v>
      </c>
      <c r="B64" s="20" t="s">
        <v>51</v>
      </c>
      <c r="C64" s="1">
        <v>200</v>
      </c>
      <c r="D64" s="25" t="s">
        <v>10</v>
      </c>
      <c r="E64" s="25" t="s">
        <v>52</v>
      </c>
      <c r="F64" s="43">
        <f>F65</f>
        <v>1534500</v>
      </c>
      <c r="G64" s="43">
        <f>G65</f>
        <v>19800</v>
      </c>
      <c r="H64" s="46">
        <f t="shared" si="0"/>
        <v>1.2903225806451613</v>
      </c>
    </row>
    <row r="65" spans="1:8" ht="23.25">
      <c r="A65" s="4" t="s">
        <v>8</v>
      </c>
      <c r="B65" s="20" t="s">
        <v>51</v>
      </c>
      <c r="C65" s="1">
        <v>240</v>
      </c>
      <c r="D65" s="25" t="s">
        <v>10</v>
      </c>
      <c r="E65" s="25" t="s">
        <v>52</v>
      </c>
      <c r="F65" s="43">
        <v>1534500</v>
      </c>
      <c r="G65" s="43">
        <v>19800</v>
      </c>
      <c r="H65" s="46">
        <f t="shared" si="0"/>
        <v>1.2903225806451613</v>
      </c>
    </row>
    <row r="66" spans="1:8">
      <c r="A66" s="29" t="s">
        <v>53</v>
      </c>
      <c r="B66" s="22" t="s">
        <v>54</v>
      </c>
      <c r="C66" s="1"/>
      <c r="D66" s="25"/>
      <c r="E66" s="25"/>
      <c r="F66" s="44">
        <f>F67</f>
        <v>720000</v>
      </c>
      <c r="G66" s="44">
        <f>G67</f>
        <v>603925.44999999995</v>
      </c>
      <c r="H66" s="46">
        <f t="shared" si="0"/>
        <v>83.878534722222213</v>
      </c>
    </row>
    <row r="67" spans="1:8" ht="23.25" customHeight="1">
      <c r="A67" s="4" t="s">
        <v>41</v>
      </c>
      <c r="B67" s="20" t="s">
        <v>54</v>
      </c>
      <c r="C67" s="1">
        <v>200</v>
      </c>
      <c r="D67" s="25" t="s">
        <v>55</v>
      </c>
      <c r="E67" s="25" t="s">
        <v>9</v>
      </c>
      <c r="F67" s="43">
        <f>F68</f>
        <v>720000</v>
      </c>
      <c r="G67" s="43">
        <f>G68</f>
        <v>603925.44999999995</v>
      </c>
      <c r="H67" s="46">
        <f t="shared" si="0"/>
        <v>83.878534722222213</v>
      </c>
    </row>
    <row r="68" spans="1:8" ht="23.25">
      <c r="A68" s="4" t="s">
        <v>8</v>
      </c>
      <c r="B68" s="20" t="s">
        <v>54</v>
      </c>
      <c r="C68" s="1">
        <v>240</v>
      </c>
      <c r="D68" s="25" t="s">
        <v>55</v>
      </c>
      <c r="E68" s="25" t="s">
        <v>9</v>
      </c>
      <c r="F68" s="43">
        <v>720000</v>
      </c>
      <c r="G68" s="43">
        <v>603925.44999999995</v>
      </c>
      <c r="H68" s="46">
        <f t="shared" si="0"/>
        <v>83.878534722222213</v>
      </c>
    </row>
    <row r="69" spans="1:8">
      <c r="A69" s="29" t="s">
        <v>56</v>
      </c>
      <c r="B69" s="22" t="s">
        <v>19</v>
      </c>
      <c r="C69" s="1"/>
      <c r="D69" s="25"/>
      <c r="E69" s="25"/>
      <c r="F69" s="44">
        <f>F70+F72</f>
        <v>1827800</v>
      </c>
      <c r="G69" s="44">
        <f>G70+G72</f>
        <v>980779.97</v>
      </c>
      <c r="H69" s="46">
        <f t="shared" si="0"/>
        <v>53.659042017726229</v>
      </c>
    </row>
    <row r="70" spans="1:8" ht="23.25" customHeight="1">
      <c r="A70" s="4" t="s">
        <v>41</v>
      </c>
      <c r="B70" s="20" t="s">
        <v>57</v>
      </c>
      <c r="C70" s="1">
        <v>200</v>
      </c>
      <c r="D70" s="25" t="s">
        <v>55</v>
      </c>
      <c r="E70" s="25" t="s">
        <v>16</v>
      </c>
      <c r="F70" s="43">
        <f>F71</f>
        <v>1527800</v>
      </c>
      <c r="G70" s="43">
        <f>G71</f>
        <v>680779.97</v>
      </c>
      <c r="H70" s="46">
        <f t="shared" si="0"/>
        <v>44.559495352794869</v>
      </c>
    </row>
    <row r="71" spans="1:8" ht="23.25">
      <c r="A71" s="5" t="s">
        <v>8</v>
      </c>
      <c r="B71" s="20" t="s">
        <v>57</v>
      </c>
      <c r="C71" s="1">
        <v>240</v>
      </c>
      <c r="D71" s="25" t="s">
        <v>55</v>
      </c>
      <c r="E71" s="25" t="s">
        <v>16</v>
      </c>
      <c r="F71" s="43">
        <v>1527800</v>
      </c>
      <c r="G71" s="43">
        <v>680779.97</v>
      </c>
      <c r="H71" s="46">
        <f t="shared" si="0"/>
        <v>44.559495352794869</v>
      </c>
    </row>
    <row r="72" spans="1:8">
      <c r="A72" s="4" t="s">
        <v>31</v>
      </c>
      <c r="B72" s="20" t="s">
        <v>93</v>
      </c>
      <c r="C72" s="1">
        <v>800</v>
      </c>
      <c r="D72" s="25" t="s">
        <v>55</v>
      </c>
      <c r="E72" s="25" t="s">
        <v>16</v>
      </c>
      <c r="F72" s="43">
        <f>F73</f>
        <v>300000</v>
      </c>
      <c r="G72" s="43">
        <f>G73</f>
        <v>300000</v>
      </c>
      <c r="H72" s="46">
        <f t="shared" si="0"/>
        <v>100</v>
      </c>
    </row>
    <row r="73" spans="1:8" ht="60.75" customHeight="1">
      <c r="A73" s="5" t="s">
        <v>96</v>
      </c>
      <c r="B73" s="20" t="s">
        <v>93</v>
      </c>
      <c r="C73" s="1">
        <v>810</v>
      </c>
      <c r="D73" s="25" t="s">
        <v>55</v>
      </c>
      <c r="E73" s="25" t="s">
        <v>16</v>
      </c>
      <c r="F73" s="43">
        <v>300000</v>
      </c>
      <c r="G73" s="43">
        <v>300000</v>
      </c>
      <c r="H73" s="46">
        <f t="shared" si="0"/>
        <v>100</v>
      </c>
    </row>
    <row r="74" spans="1:8" ht="23.25">
      <c r="A74" s="12" t="s">
        <v>58</v>
      </c>
      <c r="B74" s="22" t="s">
        <v>59</v>
      </c>
      <c r="C74" s="1"/>
      <c r="D74" s="25"/>
      <c r="E74" s="25"/>
      <c r="F74" s="44">
        <f>F75</f>
        <v>665700</v>
      </c>
      <c r="G74" s="44">
        <f>G75</f>
        <v>552311.66</v>
      </c>
      <c r="H74" s="46">
        <f t="shared" si="0"/>
        <v>82.967051224275195</v>
      </c>
    </row>
    <row r="75" spans="1:8" ht="25.5" customHeight="1">
      <c r="A75" s="4" t="s">
        <v>41</v>
      </c>
      <c r="B75" s="20" t="s">
        <v>59</v>
      </c>
      <c r="C75" s="1">
        <v>200</v>
      </c>
      <c r="D75" s="25" t="s">
        <v>55</v>
      </c>
      <c r="E75" s="25" t="s">
        <v>17</v>
      </c>
      <c r="F75" s="43">
        <f>F76</f>
        <v>665700</v>
      </c>
      <c r="G75" s="43">
        <f>G76</f>
        <v>552311.66</v>
      </c>
      <c r="H75" s="46">
        <f t="shared" si="0"/>
        <v>82.967051224275195</v>
      </c>
    </row>
    <row r="76" spans="1:8" ht="24" customHeight="1">
      <c r="A76" s="5" t="s">
        <v>8</v>
      </c>
      <c r="B76" s="20" t="s">
        <v>59</v>
      </c>
      <c r="C76" s="1">
        <v>240</v>
      </c>
      <c r="D76" s="25" t="s">
        <v>55</v>
      </c>
      <c r="E76" s="25" t="s">
        <v>17</v>
      </c>
      <c r="F76" s="43">
        <v>665700</v>
      </c>
      <c r="G76" s="43">
        <v>552311.66</v>
      </c>
      <c r="H76" s="46">
        <f t="shared" si="0"/>
        <v>82.967051224275195</v>
      </c>
    </row>
    <row r="77" spans="1:8" ht="46.5" customHeight="1">
      <c r="A77" s="12" t="s">
        <v>60</v>
      </c>
      <c r="B77" s="22" t="s">
        <v>61</v>
      </c>
      <c r="C77" s="22"/>
      <c r="D77" s="25"/>
      <c r="E77" s="25"/>
      <c r="F77" s="44">
        <f>F78</f>
        <v>1450000</v>
      </c>
      <c r="G77" s="44">
        <f>G78</f>
        <v>1017202.85</v>
      </c>
      <c r="H77" s="46">
        <f t="shared" si="0"/>
        <v>70.151920689655171</v>
      </c>
    </row>
    <row r="78" spans="1:8" ht="24" customHeight="1">
      <c r="A78" s="4" t="s">
        <v>41</v>
      </c>
      <c r="B78" s="20" t="s">
        <v>61</v>
      </c>
      <c r="C78" s="20" t="s">
        <v>28</v>
      </c>
      <c r="D78" s="25" t="s">
        <v>55</v>
      </c>
      <c r="E78" s="25" t="s">
        <v>17</v>
      </c>
      <c r="F78" s="43">
        <f>F79</f>
        <v>1450000</v>
      </c>
      <c r="G78" s="43">
        <f>G79</f>
        <v>1017202.85</v>
      </c>
      <c r="H78" s="46">
        <f t="shared" si="0"/>
        <v>70.151920689655171</v>
      </c>
    </row>
    <row r="79" spans="1:8" ht="24" customHeight="1">
      <c r="A79" s="5" t="s">
        <v>8</v>
      </c>
      <c r="B79" s="20" t="s">
        <v>61</v>
      </c>
      <c r="C79" s="20" t="s">
        <v>29</v>
      </c>
      <c r="D79" s="25" t="s">
        <v>55</v>
      </c>
      <c r="E79" s="25" t="s">
        <v>17</v>
      </c>
      <c r="F79" s="43">
        <v>1450000</v>
      </c>
      <c r="G79" s="43">
        <v>1017202.85</v>
      </c>
      <c r="H79" s="46">
        <f t="shared" si="0"/>
        <v>70.151920689655171</v>
      </c>
    </row>
    <row r="80" spans="1:8" ht="34.5">
      <c r="A80" s="27" t="s">
        <v>62</v>
      </c>
      <c r="B80" s="22" t="s">
        <v>64</v>
      </c>
      <c r="C80" s="22"/>
      <c r="D80" s="25"/>
      <c r="E80" s="25"/>
      <c r="F80" s="44">
        <f>F81</f>
        <v>100000</v>
      </c>
      <c r="G80" s="44">
        <f>G81</f>
        <v>99422</v>
      </c>
      <c r="H80" s="46">
        <f t="shared" si="0"/>
        <v>99.421999999999997</v>
      </c>
    </row>
    <row r="81" spans="1:8" ht="23.25" customHeight="1">
      <c r="A81" s="4" t="s">
        <v>41</v>
      </c>
      <c r="B81" s="20" t="s">
        <v>64</v>
      </c>
      <c r="C81" s="20" t="s">
        <v>28</v>
      </c>
      <c r="D81" s="25" t="s">
        <v>55</v>
      </c>
      <c r="E81" s="25" t="s">
        <v>17</v>
      </c>
      <c r="F81" s="43">
        <f>F82</f>
        <v>100000</v>
      </c>
      <c r="G81" s="43">
        <f>G82</f>
        <v>99422</v>
      </c>
      <c r="H81" s="46">
        <f t="shared" si="0"/>
        <v>99.421999999999997</v>
      </c>
    </row>
    <row r="82" spans="1:8" ht="23.25" customHeight="1">
      <c r="A82" s="5" t="s">
        <v>8</v>
      </c>
      <c r="B82" s="20" t="s">
        <v>64</v>
      </c>
      <c r="C82" s="20" t="s">
        <v>29</v>
      </c>
      <c r="D82" s="25" t="s">
        <v>55</v>
      </c>
      <c r="E82" s="25" t="s">
        <v>17</v>
      </c>
      <c r="F82" s="43">
        <v>100000</v>
      </c>
      <c r="G82" s="43">
        <v>99422</v>
      </c>
      <c r="H82" s="46">
        <f t="shared" si="0"/>
        <v>99.421999999999997</v>
      </c>
    </row>
    <row r="83" spans="1:8" ht="34.5">
      <c r="A83" s="27" t="s">
        <v>63</v>
      </c>
      <c r="B83" s="22" t="s">
        <v>65</v>
      </c>
      <c r="C83" s="22"/>
      <c r="D83" s="1"/>
      <c r="E83" s="1"/>
      <c r="F83" s="44">
        <f>F84</f>
        <v>400000</v>
      </c>
      <c r="G83" s="44">
        <f>G84</f>
        <v>133796</v>
      </c>
      <c r="H83" s="46">
        <f t="shared" si="0"/>
        <v>33.448999999999998</v>
      </c>
    </row>
    <row r="84" spans="1:8" ht="23.25">
      <c r="A84" s="4" t="s">
        <v>41</v>
      </c>
      <c r="B84" s="20" t="s">
        <v>65</v>
      </c>
      <c r="C84" s="20" t="s">
        <v>28</v>
      </c>
      <c r="D84" s="25" t="s">
        <v>55</v>
      </c>
      <c r="E84" s="25" t="s">
        <v>17</v>
      </c>
      <c r="F84" s="43">
        <f>F85</f>
        <v>400000</v>
      </c>
      <c r="G84" s="43">
        <f>G85</f>
        <v>133796</v>
      </c>
      <c r="H84" s="46">
        <f t="shared" si="0"/>
        <v>33.448999999999998</v>
      </c>
    </row>
    <row r="85" spans="1:8" ht="24.75" customHeight="1">
      <c r="A85" s="5" t="s">
        <v>8</v>
      </c>
      <c r="B85" s="20" t="s">
        <v>65</v>
      </c>
      <c r="C85" s="20" t="s">
        <v>29</v>
      </c>
      <c r="D85" s="25" t="s">
        <v>55</v>
      </c>
      <c r="E85" s="25" t="s">
        <v>17</v>
      </c>
      <c r="F85" s="43">
        <v>400000</v>
      </c>
      <c r="G85" s="43">
        <v>133796</v>
      </c>
      <c r="H85" s="46">
        <f t="shared" si="0"/>
        <v>33.448999999999998</v>
      </c>
    </row>
    <row r="86" spans="1:8" ht="15.75" customHeight="1">
      <c r="A86" s="30" t="s">
        <v>66</v>
      </c>
      <c r="B86" s="22" t="s">
        <v>73</v>
      </c>
      <c r="C86" s="1"/>
      <c r="D86" s="1"/>
      <c r="E86" s="1"/>
      <c r="F86" s="44">
        <f>F87+F89+F91+F93</f>
        <v>5473900</v>
      </c>
      <c r="G86" s="44">
        <f>G87+G89+G91+G93</f>
        <v>4128239.86</v>
      </c>
      <c r="H86" s="46">
        <f t="shared" si="0"/>
        <v>75.416793511025048</v>
      </c>
    </row>
    <row r="87" spans="1:8" ht="21.75" customHeight="1">
      <c r="A87" s="5" t="s">
        <v>14</v>
      </c>
      <c r="B87" s="20" t="s">
        <v>68</v>
      </c>
      <c r="C87" s="20" t="s">
        <v>21</v>
      </c>
      <c r="D87" s="33" t="s">
        <v>74</v>
      </c>
      <c r="E87" s="20" t="s">
        <v>9</v>
      </c>
      <c r="F87" s="43">
        <f>F88</f>
        <v>3012300</v>
      </c>
      <c r="G87" s="43">
        <f>G88</f>
        <v>2118283.33</v>
      </c>
      <c r="H87" s="46">
        <f t="shared" si="0"/>
        <v>70.32112770972347</v>
      </c>
    </row>
    <row r="88" spans="1:8">
      <c r="A88" s="5" t="s">
        <v>67</v>
      </c>
      <c r="B88" s="20" t="s">
        <v>68</v>
      </c>
      <c r="C88" s="20" t="s">
        <v>69</v>
      </c>
      <c r="D88" s="33" t="s">
        <v>74</v>
      </c>
      <c r="E88" s="20" t="s">
        <v>9</v>
      </c>
      <c r="F88" s="43">
        <v>3012300</v>
      </c>
      <c r="G88" s="43">
        <v>2118283.33</v>
      </c>
      <c r="H88" s="46">
        <f t="shared" ref="H88:H98" si="1">G88*100/F88</f>
        <v>70.32112770972347</v>
      </c>
    </row>
    <row r="89" spans="1:8" ht="23.25">
      <c r="A89" s="4" t="s">
        <v>41</v>
      </c>
      <c r="B89" s="20" t="s">
        <v>70</v>
      </c>
      <c r="C89" s="32" t="s">
        <v>28</v>
      </c>
      <c r="D89" s="33" t="s">
        <v>74</v>
      </c>
      <c r="E89" s="20" t="s">
        <v>9</v>
      </c>
      <c r="F89" s="43">
        <f>F90</f>
        <v>2220200</v>
      </c>
      <c r="G89" s="43">
        <f>G90</f>
        <v>1772378.98</v>
      </c>
      <c r="H89" s="46">
        <f t="shared" si="1"/>
        <v>79.829699126204844</v>
      </c>
    </row>
    <row r="90" spans="1:8" ht="23.25">
      <c r="A90" s="5" t="s">
        <v>8</v>
      </c>
      <c r="B90" s="20" t="s">
        <v>70</v>
      </c>
      <c r="C90" s="32" t="s">
        <v>29</v>
      </c>
      <c r="D90" s="33" t="s">
        <v>74</v>
      </c>
      <c r="E90" s="20" t="s">
        <v>9</v>
      </c>
      <c r="F90" s="43">
        <v>2220200</v>
      </c>
      <c r="G90" s="43">
        <v>1772378.98</v>
      </c>
      <c r="H90" s="46">
        <f t="shared" si="1"/>
        <v>79.829699126204844</v>
      </c>
    </row>
    <row r="91" spans="1:8" ht="15" customHeight="1">
      <c r="A91" s="5" t="s">
        <v>31</v>
      </c>
      <c r="B91" s="20" t="s">
        <v>70</v>
      </c>
      <c r="C91" s="20" t="s">
        <v>71</v>
      </c>
      <c r="D91" s="33" t="s">
        <v>74</v>
      </c>
      <c r="E91" s="20" t="s">
        <v>9</v>
      </c>
      <c r="F91" s="43">
        <f>F92</f>
        <v>10900</v>
      </c>
      <c r="G91" s="43">
        <f>G92</f>
        <v>7087.34</v>
      </c>
      <c r="H91" s="46">
        <f t="shared" si="1"/>
        <v>65.021467889908251</v>
      </c>
    </row>
    <row r="92" spans="1:8">
      <c r="A92" s="31" t="s">
        <v>42</v>
      </c>
      <c r="B92" s="20" t="s">
        <v>70</v>
      </c>
      <c r="C92" s="20" t="s">
        <v>72</v>
      </c>
      <c r="D92" s="33" t="s">
        <v>74</v>
      </c>
      <c r="E92" s="20" t="s">
        <v>9</v>
      </c>
      <c r="F92" s="43">
        <v>10900</v>
      </c>
      <c r="G92" s="43">
        <v>7087.34</v>
      </c>
      <c r="H92" s="46">
        <f t="shared" si="1"/>
        <v>65.021467889908251</v>
      </c>
    </row>
    <row r="93" spans="1:8" ht="23.25">
      <c r="A93" s="4" t="s">
        <v>41</v>
      </c>
      <c r="B93" s="20" t="s">
        <v>93</v>
      </c>
      <c r="C93" s="32" t="s">
        <v>28</v>
      </c>
      <c r="D93" s="33" t="s">
        <v>74</v>
      </c>
      <c r="E93" s="20" t="s">
        <v>9</v>
      </c>
      <c r="F93" s="43">
        <f>F94</f>
        <v>230500</v>
      </c>
      <c r="G93" s="43">
        <f>G94</f>
        <v>230490.21</v>
      </c>
      <c r="H93" s="46">
        <f t="shared" si="1"/>
        <v>99.995752711496749</v>
      </c>
    </row>
    <row r="94" spans="1:8" ht="23.25">
      <c r="A94" s="5" t="s">
        <v>8</v>
      </c>
      <c r="B94" s="20" t="s">
        <v>93</v>
      </c>
      <c r="C94" s="32" t="s">
        <v>29</v>
      </c>
      <c r="D94" s="33" t="s">
        <v>74</v>
      </c>
      <c r="E94" s="20" t="s">
        <v>9</v>
      </c>
      <c r="F94" s="43">
        <v>230500</v>
      </c>
      <c r="G94" s="43">
        <v>230490.21</v>
      </c>
      <c r="H94" s="46">
        <f t="shared" si="1"/>
        <v>99.995752711496749</v>
      </c>
    </row>
    <row r="95" spans="1:8" ht="12.75" customHeight="1">
      <c r="A95" s="30" t="s">
        <v>75</v>
      </c>
      <c r="B95" s="22" t="s">
        <v>78</v>
      </c>
      <c r="C95" s="34"/>
      <c r="D95" s="1"/>
      <c r="E95" s="1"/>
      <c r="F95" s="44">
        <f>F96</f>
        <v>138200</v>
      </c>
      <c r="G95" s="44">
        <f>G96</f>
        <v>93457.58</v>
      </c>
      <c r="H95" s="46">
        <f t="shared" si="1"/>
        <v>67.624876989869747</v>
      </c>
    </row>
    <row r="96" spans="1:8" ht="15" customHeight="1">
      <c r="A96" s="5" t="s">
        <v>76</v>
      </c>
      <c r="B96" s="20" t="s">
        <v>78</v>
      </c>
      <c r="C96" s="34" t="s">
        <v>79</v>
      </c>
      <c r="D96" s="33" t="s">
        <v>81</v>
      </c>
      <c r="E96" s="20" t="s">
        <v>9</v>
      </c>
      <c r="F96" s="43">
        <f>F97</f>
        <v>138200</v>
      </c>
      <c r="G96" s="43">
        <f>G97</f>
        <v>93457.58</v>
      </c>
      <c r="H96" s="46">
        <f t="shared" si="1"/>
        <v>67.624876989869747</v>
      </c>
    </row>
    <row r="97" spans="1:8" ht="23.25">
      <c r="A97" s="5" t="s">
        <v>77</v>
      </c>
      <c r="B97" s="20" t="s">
        <v>78</v>
      </c>
      <c r="C97" s="34" t="s">
        <v>80</v>
      </c>
      <c r="D97" s="33" t="s">
        <v>81</v>
      </c>
      <c r="E97" s="20" t="s">
        <v>9</v>
      </c>
      <c r="F97" s="43">
        <v>138200</v>
      </c>
      <c r="G97" s="43">
        <v>93457.58</v>
      </c>
      <c r="H97" s="46">
        <f t="shared" si="1"/>
        <v>67.624876989869747</v>
      </c>
    </row>
    <row r="98" spans="1:8">
      <c r="A98" s="15" t="s">
        <v>82</v>
      </c>
      <c r="B98" s="1"/>
      <c r="C98" s="1"/>
      <c r="D98" s="1"/>
      <c r="E98" s="1"/>
      <c r="F98" s="44">
        <f>F11+F14+F33+F25+F30+F19+F22</f>
        <v>37416780</v>
      </c>
      <c r="G98" s="44">
        <f>G11+G14+G33+G25+G30+G19+G22</f>
        <v>24189198.32</v>
      </c>
      <c r="H98" s="46">
        <f t="shared" si="1"/>
        <v>64.647995685358282</v>
      </c>
    </row>
  </sheetData>
  <mergeCells count="2">
    <mergeCell ref="A5:F7"/>
    <mergeCell ref="F1:H2"/>
  </mergeCells>
  <pageMargins left="0.70866141732283472" right="0.11811023622047245" top="0.35433070866141736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</dc:creator>
  <cp:lastModifiedBy>User8</cp:lastModifiedBy>
  <cp:lastPrinted>2016-11-15T10:38:43Z</cp:lastPrinted>
  <dcterms:created xsi:type="dcterms:W3CDTF">2015-11-11T05:58:50Z</dcterms:created>
  <dcterms:modified xsi:type="dcterms:W3CDTF">2016-11-15T10:39:06Z</dcterms:modified>
</cp:coreProperties>
</file>